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Read First" sheetId="1" r:id="rId1"/>
    <sheet name="Daily Track" sheetId="2" r:id="rId2"/>
    <sheet name="Weigh In" sheetId="3" r:id="rId3"/>
    <sheet name="Points Calc" sheetId="4" r:id="rId4"/>
    <sheet name="Exercise Points Calculator" sheetId="5" r:id="rId5"/>
    <sheet name="Arby_s" sheetId="6" r:id="rId6"/>
    <sheet name="Chick_Fil_A" sheetId="7" r:id="rId7"/>
    <sheet name="Pizza Hut" sheetId="8" r:id="rId8"/>
    <sheet name="Taco Bell" sheetId="9" r:id="rId9"/>
    <sheet name="Food Points Guide" sheetId="10" r:id="rId10"/>
  </sheets>
  <definedNames>
    <definedName name="Chick_5">'Arby_s'!$A$1:$I$88</definedName>
    <definedName name="Chick_6">'Chick_Fil_A'!$A$1:$J$34</definedName>
    <definedName name="Chick_8">'Taco Bell'!$A$1:$J$71</definedName>
    <definedName name="zah_1_7">'Pizza Hut'!$C$23:$X$30</definedName>
    <definedName name="zah_10_7">'Pizza Hut'!$A$126:$X$129</definedName>
    <definedName name="zah_11_7">'Pizza Hut'!$A$132:$Z$140</definedName>
    <definedName name="zah_12_7">'Pizza Hut'!$A$132:$X$140</definedName>
    <definedName name="zah_2_7">'Pizza Hut'!$C$33:$X$40</definedName>
    <definedName name="zah_3_7">'Pizza Hut'!$C$43:$X$50</definedName>
    <definedName name="zah_4_7">'Pizza Hut'!$C$53:$X$60</definedName>
    <definedName name="zah_5_7">'Pizza Hut'!$C$63:$X$70</definedName>
    <definedName name="zah_6_7">'Pizza Hut'!$C$73:$X$80</definedName>
    <definedName name="zah_7">'Pizza Hut'!$A$13:$X$20</definedName>
    <definedName name="zah_7_7">'Pizza Hut'!$C$83:$X$90</definedName>
    <definedName name="zah_8_7">'Pizza Hut'!$A$93:$X$98</definedName>
    <definedName name="zah_9_7">'Pizza Hut'!$A$117:$X$123</definedName>
  </definedNames>
  <calcPr fullCalcOnLoad="1"/>
</workbook>
</file>

<file path=xl/sharedStrings.xml><?xml version="1.0" encoding="utf-8"?>
<sst xmlns="http://schemas.openxmlformats.org/spreadsheetml/2006/main" count="8779" uniqueCount="8463">
  <si>
    <t>Disclaimer</t>
  </si>
  <si>
    <t>The Time for Success™ food system and materials are proprietary to Weight Watchers International, Inc.</t>
  </si>
  <si>
    <t>2004 and are licensed to WEIGHT WATCHERS Members solely for their personal use (in losing and controlling</t>
  </si>
  <si>
    <t>their weight). Any other use is strictly prohibited. ©Weight Watchers International, Inc.2004. All rights reserved.</t>
  </si>
  <si>
    <r>
      <t xml:space="preserve">WEIGHT WATCHERS®. Time For Success™ and </t>
    </r>
    <r>
      <rPr>
        <i/>
        <sz val="10"/>
        <rFont val="Arial"/>
        <family val="2"/>
      </rPr>
      <t>POINTS</t>
    </r>
    <r>
      <rPr>
        <sz val="10"/>
        <rFont val="Arial"/>
        <family val="2"/>
      </rPr>
      <t xml:space="preserve">® and the Momentum™ Program </t>
    </r>
  </si>
  <si>
    <r>
      <t xml:space="preserve">are trademarks of Weight Watchers International, Inc. </t>
    </r>
    <r>
      <rPr>
        <sz val="10"/>
        <rFont val="Arial"/>
        <family val="2"/>
      </rPr>
      <t>and used under its control.</t>
    </r>
  </si>
  <si>
    <t>This spreadsheet was updated for personal use and is shared at no cost for other Weight Watchers members only.</t>
  </si>
  <si>
    <t>Enter Starting Date:</t>
  </si>
  <si>
    <t>Entry in BLUE cells ONLY</t>
  </si>
  <si>
    <t>Enter your Starting weight:</t>
  </si>
  <si>
    <t>Current Weight Loss Total:</t>
  </si>
  <si>
    <t>Activity (Avg Day)</t>
  </si>
  <si>
    <t>Points</t>
  </si>
  <si>
    <t>Daily Points Allowance:</t>
  </si>
  <si>
    <t>Mostly Sitting (office)</t>
  </si>
  <si>
    <t>Mostly Standing (Floor Sales)</t>
  </si>
  <si>
    <t>Walking (Postal Carrier)</t>
  </si>
  <si>
    <t>Last Weigh In:</t>
  </si>
  <si>
    <t>Physical Work (Construction)</t>
  </si>
  <si>
    <t>Are you male (m) or female (f)?</t>
  </si>
  <si>
    <t>f</t>
  </si>
  <si>
    <t>Age in Years:</t>
  </si>
  <si>
    <t>DO NOT EDIT ITEMS IN GREY</t>
  </si>
  <si>
    <t>These Fields</t>
  </si>
  <si>
    <t>Height in Inches:</t>
  </si>
  <si>
    <t>Or With ORANGE Background!</t>
  </si>
  <si>
    <t>Are Calculated</t>
  </si>
  <si>
    <t>Activity Level Points (See right):</t>
  </si>
  <si>
    <t>Other Modifiers (add or subtract points)</t>
  </si>
  <si>
    <t>Points for weight</t>
  </si>
  <si>
    <t>Points for Gender</t>
  </si>
  <si>
    <t>Points for Age</t>
  </si>
  <si>
    <t>Too young</t>
  </si>
  <si>
    <t>Points for Height</t>
  </si>
  <si>
    <t>Once you fill in the BLUE boxes weekly weigh-ins are on the “Weigh In” tab</t>
  </si>
  <si>
    <t>(Currently sample data is entered so replace it with yours to get started)</t>
  </si>
  <si>
    <t>Points Figured Foods…</t>
  </si>
  <si>
    <t>Unrounded</t>
  </si>
  <si>
    <t>Eaten</t>
  </si>
  <si>
    <t>(from read first page) Allowed Daily Points</t>
  </si>
  <si>
    <t>Apple - Gala</t>
  </si>
  <si>
    <t>Weekly Points Left:</t>
  </si>
  <si>
    <t>Apple - Generally</t>
  </si>
  <si>
    <t>(above weekly includes all daily points + 35 weekly points &amp; activity)</t>
  </si>
  <si>
    <t>Apple - Macoun</t>
  </si>
  <si>
    <t>Apple – Honey Crisp</t>
  </si>
  <si>
    <t>Friday</t>
  </si>
  <si>
    <t>Bar – Kellogg Special K Choc PB Meal Bar 1.59oz</t>
  </si>
  <si>
    <t>Breakfast</t>
  </si>
  <si>
    <t>Bar – Kellogg Special K Strawberry Yogurt Meal Bar</t>
  </si>
  <si>
    <t>Morning snack</t>
  </si>
  <si>
    <t>Black Beans - Full Circle Organic 85mg Sodium 1/2 Cup</t>
  </si>
  <si>
    <t>Lunch</t>
  </si>
  <si>
    <t>Bread - Alvarado Sourdough Per Slice</t>
  </si>
  <si>
    <t>Afternoon snack</t>
  </si>
  <si>
    <t>Bread - Earth Grains Thin Buns (1 split bun)</t>
  </si>
  <si>
    <t>Dinner</t>
  </si>
  <si>
    <t>Bread - Food For Life – 7 Sprouted Grains Per Slice</t>
  </si>
  <si>
    <t>Other snacks</t>
  </si>
  <si>
    <t>Broccoli - 1 Cup Raw – 91g</t>
  </si>
  <si>
    <t>Exercise</t>
  </si>
  <si>
    <t>Broccoli - 1 Cup Steamed – 140g</t>
  </si>
  <si>
    <t>Total Points used</t>
  </si>
  <si>
    <t>Butter - Smart Balance - 1 TBSP</t>
  </si>
  <si>
    <t>Total Points saved</t>
  </si>
  <si>
    <t>Butter - Smart Balance - 1/2 TBSP</t>
  </si>
  <si>
    <t>Canadian Bacon - 1 slice</t>
  </si>
  <si>
    <t>Saturday</t>
  </si>
  <si>
    <t>Carrot - 1 Raw</t>
  </si>
  <si>
    <t>Cheese - Asiago 1 TBSP - Grated</t>
  </si>
  <si>
    <t>Cheese - Asiago 1oz</t>
  </si>
  <si>
    <t>Cheese - Borden Ft Free American Slice</t>
  </si>
  <si>
    <t>Cheese – Kraft 2% Cheese – 1 Slice</t>
  </si>
  <si>
    <t>Cheese – Robusto or Gruyere ½ oz</t>
  </si>
  <si>
    <t>Cheese – Sargento Reduced Fat Sharp Cheddar (¼ Cup)</t>
  </si>
  <si>
    <t>Cottage Cheese - Breakstones w/Pineapple 2%</t>
  </si>
  <si>
    <t>Egg - 1 - Fried</t>
  </si>
  <si>
    <t>Egg - 1 Extra Large</t>
  </si>
  <si>
    <t>Egg - Better'n Eggs - 1 (2svg) container</t>
  </si>
  <si>
    <t>Sunday</t>
  </si>
  <si>
    <t>Egg Beaters - w/ yolks - 2 Svgs (2 eggs)</t>
  </si>
  <si>
    <t>Egg Beaters - w/o yolks - 1 (2 svg) container</t>
  </si>
  <si>
    <t>Egg McMuffin Normal</t>
  </si>
  <si>
    <t>Hot Dogs - Applegate Farms Uncured Turkey</t>
  </si>
  <si>
    <t>Jelly – Purely Fruit Blueberry - 1TBSP</t>
  </si>
  <si>
    <t>Jenny-O Lean Turkey Burgers - 1</t>
  </si>
  <si>
    <t>Lean Pockets - Philly Cheese Steak</t>
  </si>
  <si>
    <t>Lean Pockets - Spinach Artichoke Chicken</t>
  </si>
  <si>
    <t>Licorice – Panda – 1 bar</t>
  </si>
  <si>
    <t>Meat – DeliCuts Rotisserie Chicken</t>
  </si>
  <si>
    <t>Meatballs – Brat Hans Chicken,Spinach,Fontina,Garlic (4)</t>
  </si>
  <si>
    <t>Monday</t>
  </si>
  <si>
    <t>Peanut Butter – Better'n PB 2TBSP</t>
  </si>
  <si>
    <t>Philly's (Summerville) 8" Philly Cheese Steak</t>
  </si>
  <si>
    <t>Raisins - 1/4 Cup</t>
  </si>
  <si>
    <t>Rice – Basmati Rice (Brown - 1/2 Cup Cooked)</t>
  </si>
  <si>
    <t>Rice – Basmati Rice (White - 1/2 Cup Cooked)</t>
  </si>
  <si>
    <t>Rice – Brown Rice (1/2 Cup Cooked)</t>
  </si>
  <si>
    <t>Sauce – Ragu Trad Pasta Sauce ½ Cup</t>
  </si>
  <si>
    <t>Taco Bell Fresco Grilled Steak Soft Taco</t>
  </si>
  <si>
    <t>Taco Bell Ranchero Chicken Fresco</t>
  </si>
  <si>
    <t>Thomas Multi Grain Light English Muffin - No topping</t>
  </si>
  <si>
    <t>Tuesday</t>
  </si>
  <si>
    <t>Wednesday</t>
  </si>
  <si>
    <t>Thursday</t>
  </si>
  <si>
    <t>Date</t>
  </si>
  <si>
    <t>Current Weight</t>
  </si>
  <si>
    <t>Current Loss</t>
  </si>
  <si>
    <t>Total Loss</t>
  </si>
  <si>
    <t>My Max Weight Loss:</t>
  </si>
  <si>
    <t>(Best!!)</t>
  </si>
  <si>
    <t>Start date is on line one</t>
  </si>
  <si>
    <t>DO NOT EDIT</t>
  </si>
  <si>
    <t>Start weight is on line one</t>
  </si>
  <si>
    <t>LEAVE ALL LATER WEIGHTS UNTIL WEIGH IN!!</t>
  </si>
  <si>
    <t xml:space="preserve">“Current Weight” column shows starting weight </t>
  </si>
  <si>
    <t>UNTIL you add a date in the “Date” column</t>
  </si>
  <si>
    <t>then type in the new weigh in amount</t>
  </si>
  <si>
    <t>NOTE: The last cell in the “Current Loss” column will ALWAYS be red</t>
  </si>
  <si>
    <t>It will also be the negative of your total loss in the row above.</t>
  </si>
  <si>
    <t>Sorry – Conditional formatting has its limits</t>
  </si>
  <si>
    <t>Only enter in BLUE cells</t>
  </si>
  <si>
    <t>Figure Recipe Points</t>
  </si>
  <si>
    <t>SERVINGS IN RECIPE COLUMN</t>
  </si>
  <si>
    <t>Enter items in blue cells to find the points for your recipe or item</t>
  </si>
  <si>
    <t>For each item, if info is given per serving (like a can of something)</t>
  </si>
  <si>
    <t>Put the number of servings of that item used in recipe</t>
  </si>
  <si>
    <t>How many servings are there in the TOTAL Recipe?</t>
  </si>
  <si>
    <t>Svgs used</t>
  </si>
  <si>
    <t>Per Svg</t>
  </si>
  <si>
    <t>Item</t>
  </si>
  <si>
    <t>In Recipe</t>
  </si>
  <si>
    <t>Calories</t>
  </si>
  <si>
    <t>Fat</t>
  </si>
  <si>
    <t>Fiber</t>
  </si>
  <si>
    <t>WORK AREA – DO NOT EDIT!!</t>
  </si>
  <si>
    <t>SAMPLE DATA</t>
  </si>
  <si>
    <t>Whole Grain Brown Rice ½ pkg</t>
  </si>
  <si>
    <t>1 can black beans</t>
  </si>
  <si>
    <t>Recipe Totals:</t>
  </si>
  <si>
    <t>Total Points:</t>
  </si>
  <si>
    <t>Rounded:</t>
  </si>
  <si>
    <t>Points per Serving:</t>
  </si>
  <si>
    <t>Per Serving Rounded:</t>
  </si>
  <si>
    <t>Firstly find out what activity level you're doing.</t>
  </si>
  <si>
    <t>Then find your weight range and time for that level and see how many Points you've earned (Blue cells).</t>
  </si>
  <si>
    <t>This information comes straight from the pocket Points calculator you get in Week 4.</t>
  </si>
  <si>
    <t>(From "Read First" Page):</t>
  </si>
  <si>
    <t>Level 1</t>
  </si>
  <si>
    <t>Level 2</t>
  </si>
  <si>
    <t>Level 3</t>
  </si>
  <si>
    <t>Your Weight in US Lbs</t>
  </si>
  <si>
    <t>Easy pace walking</t>
  </si>
  <si>
    <t>Moderate walking</t>
  </si>
  <si>
    <t>Very brisk walking or jogging</t>
  </si>
  <si>
    <t>Light stretching</t>
  </si>
  <si>
    <t>Hatha yoga</t>
  </si>
  <si>
    <t>Vigorous weight training</t>
  </si>
  <si>
    <t>Exercise bike, gentle</t>
  </si>
  <si>
    <t>Treadmill, moderate</t>
  </si>
  <si>
    <t>Stair climber</t>
  </si>
  <si>
    <t>Your Weight in kg</t>
  </si>
  <si>
    <t>Putt putt golf</t>
  </si>
  <si>
    <t>Shooting hoops</t>
  </si>
  <si>
    <t>Basketball</t>
  </si>
  <si>
    <t>Playing catch</t>
  </si>
  <si>
    <t>Home exercise video</t>
  </si>
  <si>
    <t>Group fitness class</t>
  </si>
  <si>
    <t>Table tennis</t>
  </si>
  <si>
    <t>Tennis</t>
  </si>
  <si>
    <t>Squash</t>
  </si>
  <si>
    <t>Housework</t>
  </si>
  <si>
    <t>Gardening</t>
  </si>
  <si>
    <t>Shoveling/digging</t>
  </si>
  <si>
    <t>Line Dancing</t>
  </si>
  <si>
    <t>General dancing</t>
  </si>
  <si>
    <t>Disco dancing</t>
  </si>
  <si>
    <t>Activity Level 1</t>
  </si>
  <si>
    <t>Based on your last weigh in</t>
  </si>
  <si>
    <t>10 minutes</t>
  </si>
  <si>
    <t>15 minutes</t>
  </si>
  <si>
    <t>30 minutes</t>
  </si>
  <si>
    <t>45 minutes</t>
  </si>
  <si>
    <t>60 minutes</t>
  </si>
  <si>
    <t>Your current row is in blue</t>
  </si>
  <si>
    <t>50-69kg</t>
  </si>
  <si>
    <t>70-89kg</t>
  </si>
  <si>
    <t>90-109kg</t>
  </si>
  <si>
    <t>110-129kg</t>
  </si>
  <si>
    <t>130kg+</t>
  </si>
  <si>
    <t>Activity Level 2</t>
  </si>
  <si>
    <t>Activity Level 3</t>
  </si>
  <si>
    <t>Arby's Item</t>
  </si>
  <si>
    <t>How Many?</t>
  </si>
  <si>
    <t xml:space="preserve">Calories  </t>
  </si>
  <si>
    <t xml:space="preserve">Fat  </t>
  </si>
  <si>
    <t xml:space="preserve">Carbs  </t>
  </si>
  <si>
    <t xml:space="preserve">Fiber  </t>
  </si>
  <si>
    <t xml:space="preserve">Cholesterol  </t>
  </si>
  <si>
    <t xml:space="preserve">Sodium  </t>
  </si>
  <si>
    <t>Protein</t>
  </si>
  <si>
    <t xml:space="preserve">Roast Beef Sandwiches  </t>
  </si>
  <si>
    <t xml:space="preserve">Arby's Melt w/Cheddar </t>
  </si>
  <si>
    <t xml:space="preserve">Arby-Q </t>
  </si>
  <si>
    <t xml:space="preserve">Beef 'N Cheddar </t>
  </si>
  <si>
    <t xml:space="preserve">Big Montana </t>
  </si>
  <si>
    <t xml:space="preserve">Giant Roast Beef </t>
  </si>
  <si>
    <t xml:space="preserve">Junior Roast Beef </t>
  </si>
  <si>
    <t xml:space="preserve">Regular Roast Beef </t>
  </si>
  <si>
    <t xml:space="preserve">Super Roast Beef </t>
  </si>
  <si>
    <t xml:space="preserve">More Sandwiches </t>
  </si>
  <si>
    <t>Sub:</t>
  </si>
  <si>
    <t>Chicken Bacon 'N Swiss</t>
  </si>
  <si>
    <t xml:space="preserve">Chicken Breast Fillet </t>
  </si>
  <si>
    <t xml:space="preserve">Chicken Cordon Bleu </t>
  </si>
  <si>
    <t xml:space="preserve">Grilled Chicken Deluxe </t>
  </si>
  <si>
    <t>Roast Chicken Club</t>
  </si>
  <si>
    <t>Hot Ham 'N Swiss</t>
  </si>
  <si>
    <t xml:space="preserve">French Dip </t>
  </si>
  <si>
    <t xml:space="preserve">Hot Ham 'N Swiss </t>
  </si>
  <si>
    <t xml:space="preserve">Italian </t>
  </si>
  <si>
    <t xml:space="preserve">Philly Beef 'N Swiss </t>
  </si>
  <si>
    <t xml:space="preserve">Roast Beef </t>
  </si>
  <si>
    <t xml:space="preserve">Turkey </t>
  </si>
  <si>
    <t xml:space="preserve">Market Fresh Sandwiches </t>
  </si>
  <si>
    <t>Roast Beef &amp; Swiss</t>
  </si>
  <si>
    <t>Roast Ham &amp; Swiss</t>
  </si>
  <si>
    <t xml:space="preserve">Roast Chicken Caesar </t>
  </si>
  <si>
    <t xml:space="preserve">Roast Turkey &amp; Swiss </t>
  </si>
  <si>
    <t xml:space="preserve">Salads (no dressing) </t>
  </si>
  <si>
    <t xml:space="preserve">Turkey Club Salad  </t>
  </si>
  <si>
    <t xml:space="preserve">Caesar Salad </t>
  </si>
  <si>
    <t xml:space="preserve">Grilled Chicken Caesar </t>
  </si>
  <si>
    <t xml:space="preserve">Chicken Finger Salad </t>
  </si>
  <si>
    <t xml:space="preserve">Caesar Side Salad </t>
  </si>
  <si>
    <t xml:space="preserve">Roast Chicken Salad </t>
  </si>
  <si>
    <t xml:space="preserve">Grilled Chicken Salad </t>
  </si>
  <si>
    <t>Garden Salad</t>
  </si>
  <si>
    <t xml:space="preserve">Side Salad </t>
  </si>
  <si>
    <t xml:space="preserve">Light Menu </t>
  </si>
  <si>
    <t xml:space="preserve">Light Grilled Chicken  </t>
  </si>
  <si>
    <t xml:space="preserve">Light Roast Chicken Deluxe </t>
  </si>
  <si>
    <t xml:space="preserve">Light Roast Turkey Deluxe </t>
  </si>
  <si>
    <t xml:space="preserve">Sides </t>
  </si>
  <si>
    <t>Cheddar Curly Fries</t>
  </si>
  <si>
    <t>Curly Fries SM</t>
  </si>
  <si>
    <t xml:space="preserve">Curly Fries M </t>
  </si>
  <si>
    <t xml:space="preserve">Curly Fries LG </t>
  </si>
  <si>
    <t xml:space="preserve">Homestyle Fries SM </t>
  </si>
  <si>
    <t xml:space="preserve">Homestyle Fries M </t>
  </si>
  <si>
    <t xml:space="preserve">Homestyle Fries LG </t>
  </si>
  <si>
    <t xml:space="preserve">Potato Cakes (2) </t>
  </si>
  <si>
    <t xml:space="preserve">Jalapeno Bites </t>
  </si>
  <si>
    <t xml:space="preserve">Mozzarella Sticks </t>
  </si>
  <si>
    <t xml:space="preserve">Onion Petals </t>
  </si>
  <si>
    <t xml:space="preserve">Chicken Finger 4-Pack </t>
  </si>
  <si>
    <t xml:space="preserve">Baked Potato </t>
  </si>
  <si>
    <t xml:space="preserve">Baked Potato w/Butter &amp; sour cream </t>
  </si>
  <si>
    <t xml:space="preserve">Baked Potato w/cheddar &amp; broccoli </t>
  </si>
  <si>
    <t xml:space="preserve">Deluxe Baked Potato </t>
  </si>
  <si>
    <t xml:space="preserve">Desserts </t>
  </si>
  <si>
    <t xml:space="preserve">Apple Turnover (Iced) </t>
  </si>
  <si>
    <t xml:space="preserve">Cherry Turnover (Iced) </t>
  </si>
  <si>
    <t xml:space="preserve">Breakfast </t>
  </si>
  <si>
    <t>Biscuit with butter</t>
  </si>
  <si>
    <t xml:space="preserve">Biscuit with Ham </t>
  </si>
  <si>
    <t xml:space="preserve">Biscuit with Sausage </t>
  </si>
  <si>
    <t xml:space="preserve">Biscuit with Bacon </t>
  </si>
  <si>
    <t xml:space="preserve">Croissant with Ham </t>
  </si>
  <si>
    <t xml:space="preserve">Croissant with Sausage </t>
  </si>
  <si>
    <t xml:space="preserve">Croissant with Bacon </t>
  </si>
  <si>
    <t xml:space="preserve">Sourdough with Ham </t>
  </si>
  <si>
    <t xml:space="preserve">Sourdough with Sausage </t>
  </si>
  <si>
    <t xml:space="preserve">Sourdough with Bacon </t>
  </si>
  <si>
    <t xml:space="preserve">French Toastix (no syrup) </t>
  </si>
  <si>
    <t xml:space="preserve">Salad Dressings </t>
  </si>
  <si>
    <t>Buttermilk Ranch Dressing</t>
  </si>
  <si>
    <t xml:space="preserve">Caesar Dressing </t>
  </si>
  <si>
    <t xml:space="preserve">Honey French Dressing </t>
  </si>
  <si>
    <t>.1=&lt;1</t>
  </si>
  <si>
    <t xml:space="preserve">Horsey Sauce Packet </t>
  </si>
  <si>
    <t xml:space="preserve">Low-cal Italian </t>
  </si>
  <si>
    <t>Drinks</t>
  </si>
  <si>
    <t>Milk</t>
  </si>
  <si>
    <t xml:space="preserve">Hot Chocolate </t>
  </si>
  <si>
    <t xml:space="preserve">Orange Juice </t>
  </si>
  <si>
    <t xml:space="preserve">Vanilla Shake </t>
  </si>
  <si>
    <t xml:space="preserve">Chocolate Shake </t>
  </si>
  <si>
    <t xml:space="preserve">Strawberry Shake </t>
  </si>
  <si>
    <t xml:space="preserve">Jamocha Shake </t>
  </si>
  <si>
    <t>Total Eaten:</t>
  </si>
  <si>
    <t>WW Points:</t>
  </si>
  <si>
    <t>Total Sodium:</t>
  </si>
  <si>
    <t>mg</t>
  </si>
  <si>
    <t xml:space="preserve">Chick-Fil-A Item  </t>
  </si>
  <si>
    <t>Chicken Sandwhiches</t>
  </si>
  <si>
    <t>Chick-fil-A</t>
  </si>
  <si>
    <t>Chick-fil-A (no butter)</t>
  </si>
  <si>
    <t xml:space="preserve">Chicken Deluxe </t>
  </si>
  <si>
    <t xml:space="preserve">Char-grilled Chicken </t>
  </si>
  <si>
    <t xml:space="preserve">Char-grilled Chicken (no butter) </t>
  </si>
  <si>
    <t xml:space="preserve">Chick-fil-A Char-grilled Chicken Club  </t>
  </si>
  <si>
    <t xml:space="preserve">Chicken Salad Sandwich </t>
  </si>
  <si>
    <t>Other Chicken</t>
  </si>
  <si>
    <t xml:space="preserve">Chick N Strips </t>
  </si>
  <si>
    <t xml:space="preserve">Chicken Nuggets </t>
  </si>
  <si>
    <t xml:space="preserve">Chicken Soup (1 cup) </t>
  </si>
  <si>
    <t xml:space="preserve">Spicy Cool Wrap </t>
  </si>
  <si>
    <t xml:space="preserve">Char-grilled Cool Wrap </t>
  </si>
  <si>
    <t xml:space="preserve">Caesar Cool Wrap </t>
  </si>
  <si>
    <t>Sides</t>
  </si>
  <si>
    <t xml:space="preserve">Waffle Potato Fries </t>
  </si>
  <si>
    <t xml:space="preserve">Carrot - Raisin Salad (3 oz.) </t>
  </si>
  <si>
    <t xml:space="preserve">Cole Slaw (small) </t>
  </si>
  <si>
    <t xml:space="preserve">Plain Biscuit </t>
  </si>
  <si>
    <t xml:space="preserve">Hot Buttered Biscuit </t>
  </si>
  <si>
    <t xml:space="preserve">Biscuit with Bacon  </t>
  </si>
  <si>
    <t xml:space="preserve">Biscuit with Egg  </t>
  </si>
  <si>
    <t xml:space="preserve">Biscuit with Bacon and Egg  </t>
  </si>
  <si>
    <t xml:space="preserve">Hashbrowns </t>
  </si>
  <si>
    <t xml:space="preserve">Danish </t>
  </si>
  <si>
    <t>Desserts</t>
  </si>
  <si>
    <t xml:space="preserve">Icedream - cup </t>
  </si>
  <si>
    <t xml:space="preserve">Icedream - cone </t>
  </si>
  <si>
    <t xml:space="preserve">Cheesecake </t>
  </si>
  <si>
    <t xml:space="preserve">Lemon Pie </t>
  </si>
  <si>
    <t xml:space="preserve">Fudge Nut Brownie </t>
  </si>
  <si>
    <t>Qty Eaten</t>
  </si>
  <si>
    <t>Serving Grams</t>
  </si>
  <si>
    <t>Fat Cals</t>
  </si>
  <si>
    <t>Total Fat (g)</t>
  </si>
  <si>
    <t>% Daily Value **</t>
  </si>
  <si>
    <t>Saturated Fat (g)</t>
  </si>
  <si>
    <t>Trans Fat (g)</t>
  </si>
  <si>
    <t>Cholesterol (mg)</t>
  </si>
  <si>
    <t>Sodium (mg)</t>
  </si>
  <si>
    <t>Carbohydrates (g)</t>
  </si>
  <si>
    <t>Dietary Fiber (g)</t>
  </si>
  <si>
    <t>Sugars (g)</t>
  </si>
  <si>
    <t>Protein (g)</t>
  </si>
  <si>
    <t>Vitamin A</t>
  </si>
  <si>
    <t>Vitamin C</t>
  </si>
  <si>
    <t>Calcium</t>
  </si>
  <si>
    <t>Iron</t>
  </si>
  <si>
    <t>12" Med Pan Pizza 1 slice (1 slice = 1/8 pizza)</t>
  </si>
  <si>
    <t>Cheese Only</t>
  </si>
  <si>
    <t>*</t>
  </si>
  <si>
    <t>Pepperoni</t>
  </si>
  <si>
    <t>Supreme</t>
  </si>
  <si>
    <t>Pepperoni &amp; Mushroom</t>
  </si>
  <si>
    <t>Italian Sausage &amp; Red Onion</t>
  </si>
  <si>
    <t>Quartered Ham &amp; Pineapple</t>
  </si>
  <si>
    <t>Meat Lover's®</t>
  </si>
  <si>
    <t>Veggie Lover's®</t>
  </si>
  <si>
    <t>Subtotal:</t>
  </si>
  <si>
    <t>12" Medium Thin 'N Crispy Pizzas 1 slice (1 slice = 1/8 pizza)</t>
  </si>
  <si>
    <t>12" Medium Hand-Tossed Style Pizzas 1 slice (1 slice = 1/8 pizza)</t>
  </si>
  <si>
    <t>14" Large Pan Pizza 1 slice (1 slice = 1/8 pizza)</t>
  </si>
  <si>
    <t>14" Large Thin N' Crispy Pizza 1 slice (1 slice = 1/8 pizza)</t>
  </si>
  <si>
    <t>14" Large Hand-Tossed Style Pizzas 1 slice (1 slice = 1/8 pizza)</t>
  </si>
  <si>
    <t>14" Large Stuffed Crust Pizzas 1 slice (1 slice = 1/8 pizza)</t>
  </si>
  <si>
    <t>XL Full House Pizza™ 1 slice (1 slice = 1/12 pizza)</t>
  </si>
  <si>
    <t>6" Personal Pan Pizzas Whole pizza</t>
  </si>
  <si>
    <t>12" Fit n' Delicious Pizza™ 1 slice (1 slice = 1/8 pizza)</t>
  </si>
  <si>
    <t>Diced_Chicken,_Red_Onion_&amp;_Green_Pepper</t>
  </si>
  <si>
    <t>Diced_Chicken,_Mushrooms_&amp;_Jalapeno</t>
  </si>
  <si>
    <t>Ham,_Red_Onion_&amp;_Mushroom</t>
  </si>
  <si>
    <t>Ham,_Pineapple_&amp;_Diced_Red_Tomato</t>
  </si>
  <si>
    <t>Green_Pepper,_Red_Onion_&amp;_Diced_Red_Tomato</t>
  </si>
  <si>
    <t>Diced_Red_Tomato,_Mushroom_&amp;_Jalapeno</t>
  </si>
  <si>
    <t>14" Fit n' Delicious Pizza™ 1 slice (1 slice = 1/8 pizza)</t>
  </si>
  <si>
    <t>Appetizers</t>
  </si>
  <si>
    <t>Hot_Wings_(2_pieces)</t>
  </si>
  <si>
    <t>Mild_Wings_(2_pieces)</t>
  </si>
  <si>
    <t>Wing_Ranch_Dipping_Sauce_(1.5_oz)</t>
  </si>
  <si>
    <t>Wing_Blue Cheese_Dipping_Sauce_(1.5_oz)</t>
  </si>
  <si>
    <t>Breadsticks_(each)</t>
  </si>
  <si>
    <t>Cheese_Breadsticks_(each)</t>
  </si>
  <si>
    <t>Dressings &amp; Dipping Sauces</t>
  </si>
  <si>
    <t>Breadstick_Dipping_Sauce_(3_oz)</t>
  </si>
  <si>
    <t>Ranch_Dressing_(2_tbsp)</t>
  </si>
  <si>
    <t>Thousand_Island_Dressing_(2_tbsp)</t>
  </si>
  <si>
    <t>French_Dressing_(2_tbsp)</t>
  </si>
  <si>
    <t>Italian_Dressing_(2_tbsp)</t>
  </si>
  <si>
    <t>Lite_Ranch_Dressing_(2_tbsp)</t>
  </si>
  <si>
    <t>Lite_Italian_Dressing_(2_tbsp)</t>
  </si>
  <si>
    <t>Cinnamon_Sticks_(2_pieces)</t>
  </si>
  <si>
    <t>White_Icing_Dipping_Cup_(2_oz)</t>
  </si>
  <si>
    <t>Apple_Dessert_Pizza_(1_slice)</t>
  </si>
  <si>
    <t>Cherry_Dessert_Pizza_(1_slice)</t>
  </si>
  <si>
    <t>Soft Drinks</t>
  </si>
  <si>
    <t>Pepsi®_(Small)_11_fl_oz.</t>
  </si>
  <si>
    <t>Pepsi_(Medium)_14_fl_oz.</t>
  </si>
  <si>
    <t>Pepsi_(Large)_22_fl_oz.</t>
  </si>
  <si>
    <t>Diet_Pepsi®_(Small)_11_fl_oz.</t>
  </si>
  <si>
    <t>Diet_Pepsi_(Medium)_14_fl_oz.</t>
  </si>
  <si>
    <t>Diet_Pepsi_(Large)_22_fl_oz.</t>
  </si>
  <si>
    <t>Mt._Dew®_(Small)_11_fl_oz.</t>
  </si>
  <si>
    <t>Mt._Dew_(Medium)_14_fl_oz.</t>
  </si>
  <si>
    <t>Mt._Dew_(Large)_22_fl_oz.</t>
  </si>
  <si>
    <t>Total:</t>
  </si>
  <si>
    <t>Taco Bell Item</t>
  </si>
  <si>
    <t xml:space="preserve">Tacos  </t>
  </si>
  <si>
    <t xml:space="preserve">Taco </t>
  </si>
  <si>
    <t xml:space="preserve">Taco Supreme </t>
  </si>
  <si>
    <t xml:space="preserve">Soft Taco - Beef </t>
  </si>
  <si>
    <t xml:space="preserve">Soft Taco - Chicken </t>
  </si>
  <si>
    <t xml:space="preserve">Soft Taco - Steak </t>
  </si>
  <si>
    <t xml:space="preserve">Double Decker Taco </t>
  </si>
  <si>
    <t xml:space="preserve">Double Decker Taco Supreme </t>
  </si>
  <si>
    <t xml:space="preserve">Burritos </t>
  </si>
  <si>
    <t xml:space="preserve">Bean Burrito </t>
  </si>
  <si>
    <t xml:space="preserve">7-Layer Burrito </t>
  </si>
  <si>
    <t xml:space="preserve">Chili Cheese Burrito </t>
  </si>
  <si>
    <t xml:space="preserve">Burrito Supreme - Beef </t>
  </si>
  <si>
    <t xml:space="preserve">Burrito Supreme - Chicken </t>
  </si>
  <si>
    <t xml:space="preserve">Burrito Supreme - Steak </t>
  </si>
  <si>
    <t xml:space="preserve">Double Burrito Supreme - Beef </t>
  </si>
  <si>
    <t xml:space="preserve">Double Burrito Supreme - Chicken </t>
  </si>
  <si>
    <t xml:space="preserve">Double Burrito Supreme - Steak </t>
  </si>
  <si>
    <t xml:space="preserve">Fiesta Burrito - Beef </t>
  </si>
  <si>
    <t xml:space="preserve">Fiesta Burrito - Chicken </t>
  </si>
  <si>
    <t xml:space="preserve">Fiesta Burrito - Steak </t>
  </si>
  <si>
    <t xml:space="preserve">Grilled Stuft Burrito - Beef </t>
  </si>
  <si>
    <t xml:space="preserve">Grilled Stuft Burrito - Chicken </t>
  </si>
  <si>
    <t xml:space="preserve">Grilled Stuft Burrito - Steak </t>
  </si>
  <si>
    <t xml:space="preserve">Chalupas </t>
  </si>
  <si>
    <t xml:space="preserve">Chalupa Supreme - Beef </t>
  </si>
  <si>
    <t xml:space="preserve">Chalupa Supreme - Chicken </t>
  </si>
  <si>
    <t xml:space="preserve">Chalupa Supreme - Steak </t>
  </si>
  <si>
    <t xml:space="preserve">Chalupa Baja - Beef </t>
  </si>
  <si>
    <t xml:space="preserve">Chalupa Baja - Chicken </t>
  </si>
  <si>
    <t xml:space="preserve">Chalupa Baja - Steak </t>
  </si>
  <si>
    <t xml:space="preserve">Chalupa Nacho Cheese - Beef </t>
  </si>
  <si>
    <t xml:space="preserve">Chalupa Nacho Cheese - Chicken </t>
  </si>
  <si>
    <t xml:space="preserve">Chalupa Nacho Cheese - Steak </t>
  </si>
  <si>
    <t xml:space="preserve">Gorditas </t>
  </si>
  <si>
    <t xml:space="preserve">Gordita Supreme - Beef </t>
  </si>
  <si>
    <t xml:space="preserve">Gordita Supreme - Chicken </t>
  </si>
  <si>
    <t xml:space="preserve">Gordita Supreme - Steak </t>
  </si>
  <si>
    <t xml:space="preserve">Gordita Baja - Beef </t>
  </si>
  <si>
    <t xml:space="preserve">Gordita Baja - Chicken </t>
  </si>
  <si>
    <t xml:space="preserve">Gordita Baja - Steak </t>
  </si>
  <si>
    <t xml:space="preserve">Gordita Nacho Cheese - Beef </t>
  </si>
  <si>
    <t xml:space="preserve">Gordita Nacho Cheese - Chicken </t>
  </si>
  <si>
    <t xml:space="preserve">Gordita Nacho+Cheese - Steak </t>
  </si>
  <si>
    <t xml:space="preserve">Cheesy Gordita Crunch </t>
  </si>
  <si>
    <t xml:space="preserve">Cheesy Gordita Crunch Supreme </t>
  </si>
  <si>
    <t xml:space="preserve">Nachos/Sides </t>
  </si>
  <si>
    <t xml:space="preserve">Nachos </t>
  </si>
  <si>
    <t>3=5 Chol</t>
  </si>
  <si>
    <t xml:space="preserve">Nachos Supreme </t>
  </si>
  <si>
    <t xml:space="preserve">Nachos BellGrande </t>
  </si>
  <si>
    <t xml:space="preserve">Mucho Grande Nachos </t>
  </si>
  <si>
    <t xml:space="preserve">Pintos'n Cheese </t>
  </si>
  <si>
    <t xml:space="preserve">Mexican Rice </t>
  </si>
  <si>
    <t>0.5=&lt;1 Fiber</t>
  </si>
  <si>
    <t xml:space="preserve">Cinnamon Twists </t>
  </si>
  <si>
    <t xml:space="preserve">Other Dinners </t>
  </si>
  <si>
    <t xml:space="preserve">Southwest Steak Bowl </t>
  </si>
  <si>
    <t xml:space="preserve">Zesty Chicken Border Bowl with Dressing </t>
  </si>
  <si>
    <t xml:space="preserve">Zesty Chicken Border Bowl without Dressing </t>
  </si>
  <si>
    <t xml:space="preserve">Tostada </t>
  </si>
  <si>
    <t xml:space="preserve">Mexican Pizza </t>
  </si>
  <si>
    <t xml:space="preserve">Enchirito - Beef </t>
  </si>
  <si>
    <t xml:space="preserve">Enchirito - Chicken </t>
  </si>
  <si>
    <t xml:space="preserve">Enchirito - Steak </t>
  </si>
  <si>
    <t xml:space="preserve">MexiMelt </t>
  </si>
  <si>
    <t xml:space="preserve">Taco Salad with Salsa </t>
  </si>
  <si>
    <t xml:space="preserve">Taco Salad with Salsa without Shell </t>
  </si>
  <si>
    <t xml:space="preserve">Cheese Quesadilla </t>
  </si>
  <si>
    <t xml:space="preserve">Chicken Quesadilla </t>
  </si>
  <si>
    <t xml:space="preserve">Steak Quesadilla </t>
  </si>
  <si>
    <t xml:space="preserve">Cheese Extreme Quesadilla </t>
  </si>
  <si>
    <t>Fresco &amp; More</t>
  </si>
  <si>
    <t>Fresco Bean Burrito</t>
  </si>
  <si>
    <t>Fresco Burrito Supreme - Chicken</t>
  </si>
  <si>
    <t>Fresco Burrito Supreme - Steak</t>
  </si>
  <si>
    <t>Fresco Crunchy Taco</t>
  </si>
  <si>
    <t>Fresco Grilled Steak Soft Taco</t>
  </si>
  <si>
    <t>Fresco Ranchero Chicken Soft Taco</t>
  </si>
  <si>
    <t>Fresco Soft Taco</t>
  </si>
  <si>
    <t>Pacific Shrimp Taco</t>
  </si>
  <si>
    <t>7 Up, 1 cup 250ml</t>
  </si>
  <si>
    <t>7 Up, Diet, 1 cup 250ml</t>
  </si>
  <si>
    <t>A Taste Of Thai, Coconut Milk, Light, 1/4 cup 63ml</t>
  </si>
  <si>
    <t>Act II, Popcorn, 1 serve 85g</t>
  </si>
  <si>
    <t>Admiral, Anchovies, Flat, In Extra Virgin Olive Oil, 1 serve 30g</t>
  </si>
  <si>
    <t>Admiral, Artichoke Hearts, 1 serve 50g</t>
  </si>
  <si>
    <t>Admiral, Bamboo Shoots, 1 serve 35g</t>
  </si>
  <si>
    <t>Admiral, Bean Sprouts, 1/2 cup 55g</t>
  </si>
  <si>
    <t>Admiral, Berry Combo, 1/2 cup 100g</t>
  </si>
  <si>
    <t xml:space="preserve">Admiral, Black Cherries, Whole In Syrup, 1/2 cup 125g </t>
  </si>
  <si>
    <t xml:space="preserve">Admiral, Blackberries In Syrup, 1/2 cup 1 25g </t>
  </si>
  <si>
    <t xml:space="preserve">Admiral, Blueberries In Syrup, 1/2 cup 1 25g </t>
  </si>
  <si>
    <t>Admiral, Boysenberries In Syrup, 1/2 cup 125g</t>
  </si>
  <si>
    <t>Admiral, Champignons, Pieces And Stems, 1/2 cup 50g</t>
  </si>
  <si>
    <t>Admiral, Champignons, Whole, 1/2 cup 50g</t>
  </si>
  <si>
    <t xml:space="preserve">Admiral, Cherries, Stoneless Black In Syrup, 1/2 CUP 50g </t>
  </si>
  <si>
    <t xml:space="preserve">Admiral, Clams, Baby, 1 serve 30g </t>
  </si>
  <si>
    <t xml:space="preserve">Admiral, Coconut Cream, 1/4 cup 50ml </t>
  </si>
  <si>
    <t xml:space="preserve">Admiral, Coconut Cream, Lite, 1/4 cup 50ml </t>
  </si>
  <si>
    <t xml:space="preserve">Admiral, Corn, Young Cuts or Spears, 1 serve 100g </t>
  </si>
  <si>
    <t>Admiral, Crab Meat, 1 serve 30g</t>
  </si>
  <si>
    <t xml:space="preserve">Admiral, Herring Fillets In Italian Style Sauce, 1 fillet 30g </t>
  </si>
  <si>
    <t xml:space="preserve">Admiral, Herring Fillets In Mango-Pepper Sauce, 1 fillet 30g </t>
  </si>
  <si>
    <t xml:space="preserve">Admiral, Herring Fillets In Mild Curry Sauce, 1 fillet 30g </t>
  </si>
  <si>
    <t xml:space="preserve">Admiral, Herring Fillets In Mustard Sauce, 1 fillet 30g </t>
  </si>
  <si>
    <t>Admiral, Kiwifruit, Sliced In Syrup, 1 serve 85g</t>
  </si>
  <si>
    <t xml:space="preserve">Admiral, Lychees, 1 serve 90g </t>
  </si>
  <si>
    <t xml:space="preserve">Admiral, Mandarin, Segments, 1 serve 90g </t>
  </si>
  <si>
    <t xml:space="preserve">Admiral, Mango, Pulp, 1 serve 85g </t>
  </si>
  <si>
    <t xml:space="preserve">Admiral, Mango, Sliced, 1 serve 130g </t>
  </si>
  <si>
    <t xml:space="preserve">Admiral, Mussels, Smoked, 1 serve 30g </t>
  </si>
  <si>
    <t xml:space="preserve">Admiral, Oysters, Smoked, 1 serve 30g </t>
  </si>
  <si>
    <t xml:space="preserve">Admiral, Passionfruit In Syrup, 1 serve 85g </t>
  </si>
  <si>
    <t xml:space="preserve">Admiral, Potatoes, Whole, 1 serve 54g </t>
  </si>
  <si>
    <t>Admiral, Prawns, Baby, Peeled, 1 serve 33g</t>
  </si>
  <si>
    <t>Admiral, Raspberries In Syrup, 1 serve 82g</t>
  </si>
  <si>
    <t>Admiral, Sardines In Extra Virgin Olive Oil, 1 serve 30g</t>
  </si>
  <si>
    <t>Admiral, Sardines In Hot Sauce, 1 serve 30g</t>
  </si>
  <si>
    <t>Admiral, Sardines In Mustard Sauce, 1 serve 30g</t>
  </si>
  <si>
    <t>Admiral, Sardines In Sunflower Oil, 1 serve 30g</t>
  </si>
  <si>
    <t xml:space="preserve">Admiral, Sardines In Tomato Sauce, 1 serve 30g </t>
  </si>
  <si>
    <t xml:space="preserve">Admiral, Seafood Mix (Marinara), 1 serve 30g </t>
  </si>
  <si>
    <t xml:space="preserve">Admiral, Strawberries In Syrup, 1 serve 82g </t>
  </si>
  <si>
    <t>Admiral, Water Chestnuts, 1 serve 35g</t>
  </si>
  <si>
    <t xml:space="preserve">Aeroplane Natural Jellies, any flavour, 1 serve 30g </t>
  </si>
  <si>
    <t xml:space="preserve">Ajita's, Vege Chips, 1 serve 25g </t>
  </si>
  <si>
    <t xml:space="preserve">Alfalfa Sprouts, 1 serve 30g </t>
  </si>
  <si>
    <t xml:space="preserve">Aliens, Allsorts, Black Knight, 1 serve 10g </t>
  </si>
  <si>
    <t xml:space="preserve">Aliens, Chicos, 6 pieces 20g </t>
  </si>
  <si>
    <t xml:space="preserve">Aliens, Fantales, 1 serve 20g </t>
  </si>
  <si>
    <t xml:space="preserve">Aliens, Freckles, 4 pieces 27g </t>
  </si>
  <si>
    <t xml:space="preserve">Aliens, Frogs Alive, 1 serve 25g </t>
  </si>
  <si>
    <t xml:space="preserve">Aliens, Jaffas, 1 serve 20g </t>
  </si>
  <si>
    <t xml:space="preserve">Aliens, Jelly Beans, 15, 30g </t>
  </si>
  <si>
    <t xml:space="preserve">Aliens, Kool Fruits, 4 pieces 20g </t>
  </si>
  <si>
    <t xml:space="preserve">Aliens, Kool Mints, 4 pieces 20g </t>
  </si>
  <si>
    <t xml:space="preserve">Aliens, Marella Jubes, 1 serve 20g </t>
  </si>
  <si>
    <t xml:space="preserve">Aliens, Minties, 4 pieces 20g </t>
  </si>
  <si>
    <t xml:space="preserve">Aliens, Odd Fellows, 1 serve 20g </t>
  </si>
  <si>
    <t xml:space="preserve">Aliens, Party Mix, 1 serve 25g </t>
  </si>
  <si>
    <t xml:space="preserve">Aliens, Sherbies, 4 pieces 33g </t>
  </si>
  <si>
    <t xml:space="preserve">Aliens, Snakes Alive, 3 pieces 30g </t>
  </si>
  <si>
    <t xml:space="preserve">Aliens, Strawberries And Cream, 5 pieces 25g </t>
  </si>
  <si>
    <t>Almond Meal, 1 tbs 20g</t>
  </si>
  <si>
    <t xml:space="preserve">Almond Oil, 1 tbs 20ml </t>
  </si>
  <si>
    <t>Almond Oil, 1 tsp 5ml</t>
  </si>
  <si>
    <t xml:space="preserve">Almonds, Dry Roasted, 8 nuts, 15g </t>
  </si>
  <si>
    <t xml:space="preserve">Almonds, Raw, 8 nuts, 14g </t>
  </si>
  <si>
    <t>Almonds, Roasted, 8 nuts, 14g</t>
  </si>
  <si>
    <t xml:space="preserve">Always Fresh, Antipasto, Gourmet, 1 serve 60g </t>
  </si>
  <si>
    <t>Always Fresh, Artichoke Hearts, Marinated, 1 serve 50g</t>
  </si>
  <si>
    <t xml:space="preserve">Always Fresh, Asparagus, In Springwater, 1 serve 60g </t>
  </si>
  <si>
    <t xml:space="preserve">Always Fresh, Asparagus, Marinated, 1 serve 60g </t>
  </si>
  <si>
    <t>Always Fresh, Baby Cucumbers, 1 serve 20g</t>
  </si>
  <si>
    <t>Always Fresh, Capers, 1 serve 20g</t>
  </si>
  <si>
    <t>Always Fresh, Champignons, Sliced or Whole, 1 serve 40g</t>
  </si>
  <si>
    <t>Always Fresh, Cherries, Sour Pitted, 1 serve 50g</t>
  </si>
  <si>
    <t>Always Fresh, Chillies, Hot or Mild, 1 serve 34g</t>
  </si>
  <si>
    <t>Always Fresh, Corn, Baby Pickled, 1 serve 50g</t>
  </si>
  <si>
    <t>Always Fresh, Cucumbers, all varieties, 1 serve 30g</t>
  </si>
  <si>
    <t>Always Fresh, Garlic Spray, 3 second spray</t>
  </si>
  <si>
    <t>Always Fresh, Garlic, Minced, 1 serve 5g</t>
  </si>
  <si>
    <t xml:space="preserve">Always Fresh, Gherkins, Sweet Sliced, 1 serve 30g </t>
  </si>
  <si>
    <t>Always Fresh, Gherkins, Sweet Spiced, 1 serve 30g</t>
  </si>
  <si>
    <t xml:space="preserve">Always Fresh, Gherkins, Sweet Spiced, Low Joule, 1 serve 30g </t>
  </si>
  <si>
    <t xml:space="preserve">Always Fresh, Gourmet Antipasto, 1 serve 55g </t>
  </si>
  <si>
    <t xml:space="preserve">Always Fresh, Greek Kalamata Olives, 1 serve 20g </t>
  </si>
  <si>
    <t xml:space="preserve">Always Fresh, Kalamata Olives, 1 serve 20g </t>
  </si>
  <si>
    <t>Always Fresh, Kalamata Olives, With Balsamic Vinegar, 1 serve 20g</t>
  </si>
  <si>
    <t xml:space="preserve">Always Fresh, Mushrooms, Marinated, 1 serve 50g </t>
  </si>
  <si>
    <t xml:space="preserve">Always Fresh, Olive Oil Spray, Extra Light, 3 second spray </t>
  </si>
  <si>
    <t xml:space="preserve">Always Fresh, Olive Oil Spray, Extra Virgin, 3 second spray </t>
  </si>
  <si>
    <t>Always Fresh, Olive Oil, Extra Light, 1 tbs 20g</t>
  </si>
  <si>
    <t xml:space="preserve">Always Fresh, Olive Oil, Extra Virgin, 1 tbs 20g </t>
  </si>
  <si>
    <t xml:space="preserve">Always Fresh, Olive Oil, Pure, 1 tbs 20g </t>
  </si>
  <si>
    <t xml:space="preserve">Always Fresh, Olives, all varieties, 1 serve 20g </t>
  </si>
  <si>
    <t xml:space="preserve">Always Fresh, Onion, Cocktail, all varieties, 1 serve 23g </t>
  </si>
  <si>
    <t>Always Fresh, Onion, Pickled Low Joule, 1 serve 25g</t>
  </si>
  <si>
    <t>Always Fresh, Onion, Pickled, 1 serve 25g</t>
  </si>
  <si>
    <t>Always Fresh, Pickle, Chinese Mixed, 1 serve 70g</t>
  </si>
  <si>
    <t>Always Fresh, Polskie Ogorki Cucumbers, 1 serve 60g</t>
  </si>
  <si>
    <t>Always Fresh, Roma Dried Tomatoes In Canola Oil, 1 serve 25g</t>
  </si>
  <si>
    <t>Always Fresh, Sauce, Apple, 1 serve 40g</t>
  </si>
  <si>
    <t>Always Fresh, Sauerkraut, German, 1 serve 75g</t>
  </si>
  <si>
    <t>Always Fresh, Simply Canola Spray, 3 second spray</t>
  </si>
  <si>
    <t>Always Fresh, Spanish Anchovy Stuffed Olives, 1 serve 20g</t>
  </si>
  <si>
    <t>Always Fresh, Spanish Black Olives, Sliced, 1 serve 20g .</t>
  </si>
  <si>
    <t xml:space="preserve">Always Fresh, Spanish Stuffed Olives, 1 serve 20g </t>
  </si>
  <si>
    <t xml:space="preserve">Always Fresh, Sundried Tomato Strips, 1 serve 25g </t>
  </si>
  <si>
    <t xml:space="preserve">Always Fresh, Tomato, Roma Dried, 1 serve 22g </t>
  </si>
  <si>
    <t xml:space="preserve">Always Fresh, Tomato, Sundried, 1 serve 22g </t>
  </si>
  <si>
    <t xml:space="preserve">Anchor, Blue Top Milk, 1 cup 250ml </t>
  </si>
  <si>
    <t xml:space="preserve">Anchor, Calci Xtra Milk, 1 cup 250ml </t>
  </si>
  <si>
    <t xml:space="preserve">Anchor, Lite Blue Milk, 1 cup 250ml </t>
  </si>
  <si>
    <t xml:space="preserve">Anchor, Super Trim Milk, 1 cup 250ml </t>
  </si>
  <si>
    <t xml:space="preserve">Anchor, Trim Milk, 1 cup 250ml </t>
  </si>
  <si>
    <t xml:space="preserve">Anchovies, In Brine, Drained, 4 fillets 30g </t>
  </si>
  <si>
    <t xml:space="preserve">Anchovies, In Oil, Drained, 4 fillets 30g </t>
  </si>
  <si>
    <t xml:space="preserve">Angas Park, Dried Apples, 1 serve 30g </t>
  </si>
  <si>
    <t xml:space="preserve">Angas Park, Dried Apricots, 1 serve 30g </t>
  </si>
  <si>
    <t>Angas Park, Dried Currants, 1 serve 30g</t>
  </si>
  <si>
    <t>Angas Park, Dried Fruit Medley or Fruit Salad, 1 serve 30g</t>
  </si>
  <si>
    <t>Angas Park, Dried Natural Sultanas, 1 serve 30g</t>
  </si>
  <si>
    <t>Angas Park, Dried Peaches or Pears, 1 serve 30g</t>
  </si>
  <si>
    <t>Angas Park, Dried Pitted Prunes, 1 serve 30g</t>
  </si>
  <si>
    <t>Angas Park, Dried Prunes, 1 serve 30g</t>
  </si>
  <si>
    <t>Angas Park, Dried Seeded Muscatels, 1 serve 30g</t>
  </si>
  <si>
    <t>Angas Park, Dried Seeded Raisins, 1 serve 30g</t>
  </si>
  <si>
    <t>Angas Park, Dried Sultanas, 1 serve 30g</t>
  </si>
  <si>
    <t>Angas Park, Glace Cherries, 1 serve 30g</t>
  </si>
  <si>
    <t>Angas Park, Imitation Cherries, Green or Red, 1 serve 30g</t>
  </si>
  <si>
    <t>Angas Park, Mixed Peel, 1 serve 30g</t>
  </si>
  <si>
    <t>Angas Park, Pitted Dates, 1 serve 30g</t>
  </si>
  <si>
    <t>Anzac Biscuit, 11 g</t>
  </si>
  <si>
    <t>Apple Cake, Iced, 1 regular slice 100g</t>
  </si>
  <si>
    <t>Apple Cake, Uniced, 1 regular slice 100g</t>
  </si>
  <si>
    <t>Apple Fritter, 69g</t>
  </si>
  <si>
    <t>Apple Juice Concentrate, 1/4 cup 63ml</t>
  </si>
  <si>
    <t>Apple Pie, 1 regular slice 100g</t>
  </si>
  <si>
    <t>Apple Sauce, 1 tbs 20ml</t>
  </si>
  <si>
    <t>Apple Slice 1 regular slice 100g</t>
  </si>
  <si>
    <t>Apple Strudel, 1 regular slice 100g</t>
  </si>
  <si>
    <t xml:space="preserve">Apple, Canned, Pie Fruit, 1/2 cup 120g </t>
  </si>
  <si>
    <t xml:space="preserve">Apple, Dried, 10 pieces 30g </t>
  </si>
  <si>
    <t xml:space="preserve">Apple, Fresh, 1 medium 150g </t>
  </si>
  <si>
    <t xml:space="preserve">Apricot Nectar, 1 cup 250ml </t>
  </si>
  <si>
    <t xml:space="preserve">Apricot Strudel, 1 regular slice 100g </t>
  </si>
  <si>
    <t xml:space="preserve">Apricot, Fresh, 1 medium 70g </t>
  </si>
  <si>
    <t xml:space="preserve">Apricot, Glace, 1 serve 30g </t>
  </si>
  <si>
    <t xml:space="preserve">Apricots, Dried, 6, 30g </t>
  </si>
  <si>
    <t>Arborio Rice, 1 serve 60g</t>
  </si>
  <si>
    <t xml:space="preserve">Ardmona, Apricot Nectar, 1 serve 125ml </t>
  </si>
  <si>
    <t xml:space="preserve">Arnotts, Adora Cream Wafer, 1 biscuit 15g </t>
  </si>
  <si>
    <t xml:space="preserve">Arnotts, Breton, 1 cracker, 15g </t>
  </si>
  <si>
    <t xml:space="preserve">Arnotts, Caramel Crowns, 1 biscuit 15g </t>
  </si>
  <si>
    <t xml:space="preserve">Arnotts, Cheds, 1 cracker, 1 5g </t>
  </si>
  <si>
    <t>Arnotts, Chicken Crimpy, 1 serve 35g</t>
  </si>
  <si>
    <t xml:space="preserve">Arnotts, Chocolate Chip Cookies (Bitesize), 1 serve 35g </t>
  </si>
  <si>
    <t xml:space="preserve">Arnotts, Chocolate Monte, 1 biscuit 15g </t>
  </si>
  <si>
    <t xml:space="preserve">Arnotts, Chocolate Slice, 1 biscuit 17.5g </t>
  </si>
  <si>
    <t>Arnotts, Clix, 1 serve 35g</t>
  </si>
  <si>
    <t xml:space="preserve">Arnotts, Country Cheese, 1 serve 35g </t>
  </si>
  <si>
    <t xml:space="preserve">Arnotts, Creamy Chocolate, 1 biscuit 15g </t>
  </si>
  <si>
    <t xml:space="preserve">Arnotts, Cruskits Original, 1 serve 25g </t>
  </si>
  <si>
    <t xml:space="preserve">Arnotts, Cruskits Rice or Rye, 1 biscuit 15g </t>
  </si>
  <si>
    <t xml:space="preserve">Arnotts, Custard Cream, 1 biscuit 15g </t>
  </si>
  <si>
    <t>Arnotts, Delta Cream, 1 biscuit 15g</t>
  </si>
  <si>
    <t xml:space="preserve">Arnotts, Emporio Chocolate Macadamia, 1 biscuit 15g </t>
  </si>
  <si>
    <t>Arnotts, Emporio Melting Moments, 1 biscuit 35g</t>
  </si>
  <si>
    <t xml:space="preserve">Arnotts, Emporio Parisian Creme Filled Wafers, 4 wafers 24g </t>
  </si>
  <si>
    <t xml:space="preserve">Arnotts, Emporio Triple Chocolate Chip Cookies, 1 biscuit 34g </t>
  </si>
  <si>
    <t xml:space="preserve">Arnotts, Farmbake Chocolate Chip Fudge Cookies, 1 biscuit 15g </t>
  </si>
  <si>
    <t>Arnotts, Farmbake Orange Chocolate Chip, 1 biscuit 15g</t>
  </si>
  <si>
    <t xml:space="preserve">Arnotts, Fruit Granita, 1 biscuit 1 5g </t>
  </si>
  <si>
    <t>Arnotts, Full 0' Fruit, 1 biscuit 15g</t>
  </si>
  <si>
    <t>Arnotts, Ginger Nut, 1 biscuit 15g</t>
  </si>
  <si>
    <t>Arnotts, Glengarry Macadamia, 1 biscuit 15g</t>
  </si>
  <si>
    <t>Arnotts, Glengarry, 1 biscuit 15g</t>
  </si>
  <si>
    <t>Arnotts, Granita, 1 biscuit 15g</t>
  </si>
  <si>
    <t>Arnotts, Honey Jumbles, 1 biscuit 10g</t>
  </si>
  <si>
    <t xml:space="preserve">Arnotts, Hundreds And Thousands, 1 biscuit 15g </t>
  </si>
  <si>
    <t xml:space="preserve">Arnotts, Iced Vo Vo, 1 biscuit 12g </t>
  </si>
  <si>
    <t xml:space="preserve">Arnotts, Jatz Cheddar Cheese, 1 biscuit 15g </t>
  </si>
  <si>
    <t xml:space="preserve">Arnotts, Jatz Cracked Pepper, 1 biscuit 1 5g </t>
  </si>
  <si>
    <t xml:space="preserve">Arnotts, Jatz Original, 1 biscuit 15g </t>
  </si>
  <si>
    <t xml:space="preserve">Arnotts, Kingston, 1 biscuit 15g </t>
  </si>
  <si>
    <t xml:space="preserve">Arnotts, Lattice, 1 biscuit 15g </t>
  </si>
  <si>
    <t xml:space="preserve">Arnotts, Lemon Crisp, 1 biscuit 15g </t>
  </si>
  <si>
    <t xml:space="preserve">Arnotts, Mandarin Slice, 1 biscuit 17.5g </t>
  </si>
  <si>
    <t xml:space="preserve">Arnotts, Marie, 1 biscuit 1 5g </t>
  </si>
  <si>
    <t xml:space="preserve">Arnotts, Milk Arrowroot, 1 biscuit 15g </t>
  </si>
  <si>
    <t xml:space="preserve">Arnotts, Milk Coffee, 1 biscuit 15g </t>
  </si>
  <si>
    <t xml:space="preserve">Arnotts, Mint Slice, 1 biscuit 15g </t>
  </si>
  <si>
    <t xml:space="preserve">Arnotts, Monte Carlo, 1 biscuit 15g </t>
  </si>
  <si>
    <t xml:space="preserve">Arnotts, Morning Coffee, 1 biscuit 15g </t>
  </si>
  <si>
    <t xml:space="preserve">Arnotts, Nice, 1 biscuit 1 5g </t>
  </si>
  <si>
    <t xml:space="preserve">Arnotts, Orange Slice, 1 biscuit 15g </t>
  </si>
  <si>
    <t>Arnotts, Raspberry Shortcake, 1 biscuit 15g</t>
  </si>
  <si>
    <t>Arnotts, Raspberry Tartlets, 1 biscuit 1 5g</t>
  </si>
  <si>
    <t xml:space="preserve">Arnotts, Rice Shapes Barbecue Chicken, 1 serve 35g </t>
  </si>
  <si>
    <t xml:space="preserve">Arnotts, Rice Shapes Cheese, 1 serve 35g </t>
  </si>
  <si>
    <t>Arnotts, Rix Potato Original, 1 serve 35g</t>
  </si>
  <si>
    <t xml:space="preserve">Arnotts, Rix Potato Sour Cream And Onion, 1 serve 35g </t>
  </si>
  <si>
    <t xml:space="preserve">Arnotts, Rix Salt And Vinegar, 1 serve 35g </t>
  </si>
  <si>
    <t xml:space="preserve">Arnotts, Salada 98% Fat Free, 1 serve 35g </t>
  </si>
  <si>
    <t xml:space="preserve">Arnotts, Salada, all other varieties, 1 serve 35g </t>
  </si>
  <si>
    <t xml:space="preserve">Arnotts, Saltine, 1 serve 35g </t>
  </si>
  <si>
    <t>Arnotts, Sao, 1 biscuit 15g</t>
  </si>
  <si>
    <t xml:space="preserve">Arnotts, Savoy Cracked Pepper or Original, 1 biscuit 15g </t>
  </si>
  <si>
    <t xml:space="preserve">Arnotts, Scalliwag, 1 biscuit 15g </t>
  </si>
  <si>
    <t>Arnotts, Scotch Finger Chocolate, 1 biscuit 20g</t>
  </si>
  <si>
    <t>Arnotts, Scotch Finger, 1 biscuit 15g</t>
  </si>
  <si>
    <t xml:space="preserve">Arnotts, Sesame Wheat, 1 biscuit 15g </t>
  </si>
  <si>
    <t xml:space="preserve">Arnotts, Shapes Barbecue, 1 serve 35g </t>
  </si>
  <si>
    <t>Arnotts, Shapes Cheddar, 1 serve 35g</t>
  </si>
  <si>
    <t xml:space="preserve">Arnotts, Shapes Cheese And Bacon, 1 serve 35g </t>
  </si>
  <si>
    <t xml:space="preserve">Arnotts, Shapes Pizza, 1 serve 35g </t>
  </si>
  <si>
    <t xml:space="preserve">Arnotts, Shapes Rice Barbecue, 1 serve 35g </t>
  </si>
  <si>
    <t xml:space="preserve">Arnotts, Shapes Salt And Vinegar, 1 serve 35g </t>
  </si>
  <si>
    <t xml:space="preserve">Arnotts, Shapes Savoury, 1 serve 35g </t>
  </si>
  <si>
    <t xml:space="preserve">Arnotts, Shapes Tomato Salsa, 1 serve 35g </t>
  </si>
  <si>
    <t xml:space="preserve">Arnotts, Shapes, Monstars Pizza Blast, 1 serve 35g </t>
  </si>
  <si>
    <t xml:space="preserve">Arnotts, Shortbread Cream, 1 biscuit 15g </t>
  </si>
  <si>
    <t>Arnotts, Shredded Wheatmeal, 1 biscuit 15g</t>
  </si>
  <si>
    <t xml:space="preserve">Arnotts, Snack Right Fruit Roll, Spicy Apple and Sultana, 1 biscuit 15g </t>
  </si>
  <si>
    <t xml:space="preserve">Arnotts, Snack Right Fruit Slice, Sultana, 1 biscuit 15g </t>
  </si>
  <si>
    <t xml:space="preserve">Arnotts, Strawberry Slice, 1 biscuit 17.5g </t>
  </si>
  <si>
    <t xml:space="preserve">Arnotts, Teddy Bear, 1 biscuit 15g </t>
  </si>
  <si>
    <t xml:space="preserve">Arnotts, Tee Vee Snacks, 5 biscuits 25g </t>
  </si>
  <si>
    <t xml:space="preserve">Arnotts, Thin Captain, 1 serve 35g </t>
  </si>
  <si>
    <t xml:space="preserve">Arnotts, Tim Tam Fingers, 1 biscuit 15g </t>
  </si>
  <si>
    <t xml:space="preserve">Arnotts, Tim Tam, 1 biscuit 15g </t>
  </si>
  <si>
    <t xml:space="preserve">Arnotts, Tina Wafer, 1 biscuit 1 5g </t>
  </si>
  <si>
    <t>Arnotts, Tiny Teddy Choc Chip, 10 biscuits 20g</t>
  </si>
  <si>
    <t xml:space="preserve">Arnotts, Tiny Teddy Honey or Chocolate, 10 biscuits 20g </t>
  </si>
  <si>
    <t>Arnotts, Tiny Teddy, Half Coated In Milk Chocolate,  10 biscuits 30g</t>
  </si>
  <si>
    <t xml:space="preserve">Arnotts, Triple Wafer, 1 biscuit 1 5g </t>
  </si>
  <si>
    <t>Arnotts, Venetian, 1 biscuit 1 5g</t>
  </si>
  <si>
    <t>Arnotts, Vita Weat, all varieties, 1 biscuit 1 5g</t>
  </si>
  <si>
    <t>Arnotts, Water Cracker, all varieties, 5 crackers 15g</t>
  </si>
  <si>
    <t>Arrowroot, 1 tsp 5g</t>
  </si>
  <si>
    <t>Artichoke Hearts, In Brine, Drained, 1 serve 50g</t>
  </si>
  <si>
    <t>Artificial Sweetener, 1 serve</t>
  </si>
  <si>
    <t>Asia@Home, Meal Kit, Pad Si Yew, 1 serving 233g</t>
  </si>
  <si>
    <t xml:space="preserve">Asia@Home, Meal Kit, Pad Thai, 1 serving 11 7g </t>
  </si>
  <si>
    <t xml:space="preserve">Asia@Home, Meal Kit, San Choy Bow, 1 serving 95g </t>
  </si>
  <si>
    <t>Asia@Home, Meal Kit, Singapore Noodles, 1 serving 11 7g</t>
  </si>
  <si>
    <t xml:space="preserve">Asia@Home, Noodle Kit, Laksa, 1 serving 210g </t>
  </si>
  <si>
    <t xml:space="preserve">Asia@Home, Noodle Paste, Singapore, 1 serve 47g </t>
  </si>
  <si>
    <t>Asia@Home, Noodle Sauce, Hokkien Sweet Soy And Hoisin, 1 serve 122g</t>
  </si>
  <si>
    <t xml:space="preserve">Asia@Home, Noodle Soup Kit, Japanese Udon,1 serve 156g </t>
  </si>
  <si>
    <t xml:space="preserve">Asia@Home, Noodle Soup Kit, Thai Coconut, 1 serve 210g </t>
  </si>
  <si>
    <t xml:space="preserve">Asia@Home, Paste, Concentrate, Green Curry, 1 serving 46g </t>
  </si>
  <si>
    <t xml:space="preserve">Asia@Home, Paste, Concentrate, Red Curry, 1 serving 46g </t>
  </si>
  <si>
    <t xml:space="preserve">Asia@Home, Paste, Laksa, 1 serving 45g </t>
  </si>
  <si>
    <t xml:space="preserve">Asia@Home, Satay Stir Thru Sauce, 1 serve 1 75g </t>
  </si>
  <si>
    <t xml:space="preserve">Asia@Home, Spicepaste, Cantonese Stir Fried Rice, 1 sachet 50g </t>
  </si>
  <si>
    <t xml:space="preserve">Asia@Home, Spicepaste, Indian Butter Chicken, 1 sachet 50g </t>
  </si>
  <si>
    <t xml:space="preserve">Asia@Home, Spicepaste, Indian Chicken Curry, 1 sachet 50g </t>
  </si>
  <si>
    <t xml:space="preserve">Asia@Home, Spicepaste, Indian Meat Curry, 1 sachet 50g </t>
  </si>
  <si>
    <t xml:space="preserve">Asia@Home, Spicepaste, Indo Rendang Curry, 1 sachet 50g </t>
  </si>
  <si>
    <t xml:space="preserve">Asia@Home, Spicepaste, Singapore Laksa, 1 sachet 60g </t>
  </si>
  <si>
    <t xml:space="preserve">Asia@Home, Spicepaste, Thai Green Curry, 1 sachet 50g </t>
  </si>
  <si>
    <t xml:space="preserve">Asia@Home, Spicepaste, Thai Pad Thai Noodles, 1 sachet 50g </t>
  </si>
  <si>
    <t xml:space="preserve">Asia@Home, Spicepaste, Thai Red Curry, 1 sachet 50g </t>
  </si>
  <si>
    <t xml:space="preserve">Asia@Home, Spicepaste, Thai Tom Yum Soup, 1 sachet 50g </t>
  </si>
  <si>
    <t xml:space="preserve">Asia@Home, Stir Fry Paste, Pad Thai, 1 serving 50g </t>
  </si>
  <si>
    <t xml:space="preserve">Asia@Home, Stir Fry Paste, Singapore Noodles, 1 serving 47g </t>
  </si>
  <si>
    <t>Asia@Home, Stir Fry Paste, Thai Chilli Jam, 1 serving 47g</t>
  </si>
  <si>
    <t xml:space="preserve">Asia@Home, Stir Fry Sauce, Chow Mein, 1/2 cup 125g </t>
  </si>
  <si>
    <t xml:space="preserve">Asia@Home, Stir Fry Sauce, Mongolian, 1/2 cup 125g </t>
  </si>
  <si>
    <t>Asia@Home, Stir Fry Sauce, Rendang Curry, 1/2 cup 125g</t>
  </si>
  <si>
    <t>Asia@Home, Stir Fry Sauce, Sweet Chilli And Ginger,  1/2 cup 125g</t>
  </si>
  <si>
    <t>Asia@Home, Stir Fry Sauce, Teriyaki And Honey, 1/2 cup 125g</t>
  </si>
  <si>
    <t>Asia@Home, Stir Fry Sauce, Thai Satay, 1/2 cup 125g</t>
  </si>
  <si>
    <t>Asia@Home, Stir Fry Sauce, Thai Sweet Chilli, 1/2 cup 125g</t>
  </si>
  <si>
    <t>Asia@Home, Stir Fry Starter, Coriander, Garlic And Sesame, 1 serving 30g</t>
  </si>
  <si>
    <t>Asia@Home, Stir Fry Starter, Thai Basil And Mild Chilli, 1 serving 30g</t>
  </si>
  <si>
    <t xml:space="preserve">Asparagus, Can Or Jar, Drained, 1 serve 100g </t>
  </si>
  <si>
    <t>Asparagus, Fresh, 1 serve 100g</t>
  </si>
  <si>
    <t xml:space="preserve">Attiki, Yoghurt, Honey Full Cream, 1 serve 100g </t>
  </si>
  <si>
    <t xml:space="preserve">Attiki, Yoghurt, Natural Full Cream, 1 serve 100g </t>
  </si>
  <si>
    <t xml:space="preserve">Attiki, Yoghurt, Reduced Fat Honey, 1 serve 100g </t>
  </si>
  <si>
    <t xml:space="preserve">Attiki, Yoghurt, Reduced Fat Natural, 1 serve 100g </t>
  </si>
  <si>
    <t xml:space="preserve">Aussie Gold, Brie, 1 serve 30g </t>
  </si>
  <si>
    <t>Aussie Gold, Camembert, 1 serve 30g</t>
  </si>
  <si>
    <t xml:space="preserve">Aussie Gold, Cheese, Reduced Fat Tasty, 1 serve 30g </t>
  </si>
  <si>
    <t xml:space="preserve">Aussie Gold, Cheese, Vintage, 1 serve 30g </t>
  </si>
  <si>
    <t xml:space="preserve">Aussie Gold, Fetta, 1 serve 30g </t>
  </si>
  <si>
    <t xml:space="preserve">Aussie Gold, Fetta, Reduced Fat, 1 serve 30g </t>
  </si>
  <si>
    <t xml:space="preserve">Aussie Hero, Hot Dog Roll, 1 serve 180g </t>
  </si>
  <si>
    <t>Aussie Snacks, Satay Chicken Roll, 1 serve 1 80g</t>
  </si>
  <si>
    <t>Australian Gold, Cream Cheese With Apricot And Almond, 1 serve 30g</t>
  </si>
  <si>
    <t>Australian Gold, Cream Cheese With Herb And Garlic, 1 serve 30g</t>
  </si>
  <si>
    <t>Australian Gold, Cream Cheese With Pepper And Rumba, 1 serve 30g</t>
  </si>
  <si>
    <t>Australian Gold, Swiss Cheese, 1 serve 30g</t>
  </si>
  <si>
    <t xml:space="preserve">Australia's Choice, Cola, 1 can 375ml </t>
  </si>
  <si>
    <t>Australia's Choice, Diet Cola, 1 can 375ml</t>
  </si>
  <si>
    <t xml:space="preserve">Australia's Choice, Diet Cola, Caffeine Free, 1 can 375ml </t>
  </si>
  <si>
    <t xml:space="preserve">Australia's Choice, Lemon Crush, 1 can 375ml </t>
  </si>
  <si>
    <t xml:space="preserve">Australia's Choice, Lemonade, 1 can 375ml </t>
  </si>
  <si>
    <t xml:space="preserve">Australia's Choice, Orange Crush, 1 can 375ml </t>
  </si>
  <si>
    <t>Australia's Choice, The Decadent Chocolate Chip Cookie, 1 serve 16g</t>
  </si>
  <si>
    <t xml:space="preserve">Austrimi, Formed Calamari Rings, 1 ring 18g </t>
  </si>
  <si>
    <t>Austrimi, Seafood Bites, 1 serve 22g</t>
  </si>
  <si>
    <t>Austrimi, Seafood Highlighter, 1 serve 50g</t>
  </si>
  <si>
    <t xml:space="preserve">Austrimi, Seafood Stick, 1 serve 35g </t>
  </si>
  <si>
    <t>Avocado, Fresh, 1 tbs 20g</t>
  </si>
  <si>
    <t xml:space="preserve">Avocado, Fresh, 1/2 medium 80g </t>
  </si>
  <si>
    <t xml:space="preserve">Ayam Asian Sauces, Black Bean Sauce, 1 tbs 20ml </t>
  </si>
  <si>
    <t xml:space="preserve">Ayam Asian Sauces, Fish Sauce, 1 tbs 20ml </t>
  </si>
  <si>
    <t xml:space="preserve">Ayam Asian Sauces, Hoisin Sauce, 1 tbs 20ml </t>
  </si>
  <si>
    <t xml:space="preserve">Ayam Asian Sauces, Honey Soy Sauce, 1 tbs 20ml </t>
  </si>
  <si>
    <t xml:space="preserve">Ayam Asian Sauces, Laksa Sauce, 1 tbs 20ml </t>
  </si>
  <si>
    <t xml:space="preserve">Ayam Asian Sauces, Oyster Sauce, 1 tbs 20ml </t>
  </si>
  <si>
    <t xml:space="preserve">Ayam Asian Sauces, Plum Sauce, 1 tbs 20ml </t>
  </si>
  <si>
    <t xml:space="preserve">Ayam Asian Sauces, Soya Sauce, Light, 1 tbs 20ml </t>
  </si>
  <si>
    <t xml:space="preserve">Ayam Asian Sauces, Soya Sauce, Thick, 1 tbs 20ml </t>
  </si>
  <si>
    <t xml:space="preserve">Ayam Asian Sauces, Sweet And Sour Sauce, 1 tbs 20ml </t>
  </si>
  <si>
    <t>Ayam Asian Sauces, Teriyaki Sauce, 1 tbs 20ml</t>
  </si>
  <si>
    <t xml:space="preserve">Ayam, Chilli Garlic Sauce, 1 tbs 20ml </t>
  </si>
  <si>
    <t xml:space="preserve">Ayam, Coconut Cream, 1/4 cup 63ml </t>
  </si>
  <si>
    <t xml:space="preserve">Ayam, Coconut Cream, Light, 1/4 cup 63ml </t>
  </si>
  <si>
    <t xml:space="preserve">Ayam, Coconut Milk, 1/4 cup 63ml </t>
  </si>
  <si>
    <t xml:space="preserve">Ayam, Coconut Milk, Light, 1/4 cup 63ml </t>
  </si>
  <si>
    <t xml:space="preserve">Ayam, Crab Meat, 1 can 60g </t>
  </si>
  <si>
    <t xml:space="preserve">Ayam, Curry Powder, 1 tbs 20g </t>
  </si>
  <si>
    <t xml:space="preserve">Ayam, Hot Chilli Sauce, 1 tbs 20ml </t>
  </si>
  <si>
    <t xml:space="preserve">Ayam, Instant Noodles, 1 serve 80g </t>
  </si>
  <si>
    <t xml:space="preserve">Ayam, Nata De Coco, 1 cup 250ml </t>
  </si>
  <si>
    <t xml:space="preserve">Ayam, Satay Sauce, Hot, 1 tbs 20ml </t>
  </si>
  <si>
    <t xml:space="preserve">Ayam, Satay Sauce, Mild, 1 tbs 20ml </t>
  </si>
  <si>
    <t>Ayam, Satay Seasoning, 1 tbs 20g</t>
  </si>
  <si>
    <t xml:space="preserve">Ayam, Sesame Oil, 1 tbs 20ml </t>
  </si>
  <si>
    <t>Ayam, Sweet Chilli Sauce, 1 tbs 20ml,</t>
  </si>
  <si>
    <t>Ayam, Tamarind Puree, 1 tbs 20g</t>
  </si>
  <si>
    <t>Ayam, Thai Sweet Chilli Sauce, 1 tbs 20ml</t>
  </si>
  <si>
    <t xml:space="preserve">Bacon Flavoured Chips, 1 small bag 50g </t>
  </si>
  <si>
    <t xml:space="preserve">Bacon Slices, Weight Watchers, 3 slices 42g </t>
  </si>
  <si>
    <t xml:space="preserve">Bacon, Middle, Fat Trimmed, 1 rasher 44g </t>
  </si>
  <si>
    <t>Bagel House, Blueberry Bagel, 1,120g</t>
  </si>
  <si>
    <t>Bagel, 1,100g</t>
  </si>
  <si>
    <t>Baiada, BBQ Chicken Skewers, 1 serve 90g</t>
  </si>
  <si>
    <t xml:space="preserve">Baiada, Chicken Breast Fillet, Skin On, 1 serve 100g </t>
  </si>
  <si>
    <t xml:space="preserve">Baiada, Chicken Breast Schnitzel, 1 serve 150g </t>
  </si>
  <si>
    <t xml:space="preserve">Baiada, Chicken Drumsticks, 1 serve 100g </t>
  </si>
  <si>
    <t xml:space="preserve">Baiada, Chicken Skewers, Spicy Thai, 1 serve 90g </t>
  </si>
  <si>
    <t>Baiada, Chicken Wings, 1 serve 100g</t>
  </si>
  <si>
    <t xml:space="preserve">Baiada, Chicken Wings, Gourmet BBQ Nibbles, 1 serve 150g </t>
  </si>
  <si>
    <t xml:space="preserve">Baiada, Chicken Wings, Honey Soy Nibbles, 1 serve 150g </t>
  </si>
  <si>
    <t xml:space="preserve">Baiada, Chicken, Fully Cooked Sliced, 1 serve 90g </t>
  </si>
  <si>
    <t xml:space="preserve">Baiada, Chicken, Honey Soy On Skewers, 1 serve 90g </t>
  </si>
  <si>
    <t xml:space="preserve">Baiada, Chicken, Lemon Peppercorn Tenders, 1 serve 40g </t>
  </si>
  <si>
    <t xml:space="preserve">Baiada, Chicken, Peanut Satay Skewers, 1 serve 90g </t>
  </si>
  <si>
    <t xml:space="preserve">Baiada, Chicken, Pepper Rissole, 1 serve 60g </t>
  </si>
  <si>
    <t xml:space="preserve">Baiada, Chicken, Premium Breast Mince, 1 serve 100g </t>
  </si>
  <si>
    <t>Baiada, Chicken, Premium Dice, 1 serve 100g</t>
  </si>
  <si>
    <t xml:space="preserve">Baiada, Chicken, Skinless Chicken Breast Fillet, 1 serve 100g </t>
  </si>
  <si>
    <t xml:space="preserve">Baiada, Chicken, Skinless Chicken Thigh Fillet 1 serve 100g </t>
  </si>
  <si>
    <t xml:space="preserve">Baiada, Chicken, Spicy Thai Leg Skewers, 1 serve 90g </t>
  </si>
  <si>
    <t xml:space="preserve">Baiada, Chicken, Summer Sizzler BBQ Pack, 1 serve 40g </t>
  </si>
  <si>
    <t xml:space="preserve">Baiada, Chicken, Teriyaki Skewers, 1 serve 90g </t>
  </si>
  <si>
    <t xml:space="preserve">Baiada, Gourmet Chicken Sausage, 1 piece 75g </t>
  </si>
  <si>
    <t xml:space="preserve">Baiada, Whole Chicken, Skin On, 1 serve 100g </t>
  </si>
  <si>
    <t xml:space="preserve">Baked Beans, Weight Watchers, 1/2 cup 130g </t>
  </si>
  <si>
    <t xml:space="preserve">Bakers Delight, Cape Seed, Loaf or Roll, 1 serve 50g </t>
  </si>
  <si>
    <t xml:space="preserve">Bakers Delight, Cheese And Bacon Knob, 1 slice 45g </t>
  </si>
  <si>
    <t xml:space="preserve">Bakers Delight, Ciabatta Bread Loaf, 1 slice 50g </t>
  </si>
  <si>
    <t xml:space="preserve">Bakers Delight, Cob, Champagne, 1 slice 50g </t>
  </si>
  <si>
    <t>Bakers Delight, Cob, Herb, 1 slice 50g</t>
  </si>
  <si>
    <t xml:space="preserve">Bakers Delight, Continental Light Or Dark Rye Bread, 1 slice 50g </t>
  </si>
  <si>
    <t>Bakers Delight, Country Grain Bread, 1 slice 40g</t>
  </si>
  <si>
    <t>Bakers Delight, Country Grain Cheese And Herb Pipe, 1 half 50g</t>
  </si>
  <si>
    <t>Bakers Delight, Filled Foccacia, Bacon Supreme, 1 half 180g</t>
  </si>
  <si>
    <t>Bakers Delight, Filled Foccacia, With Capsicum, 1 half 180g</t>
  </si>
  <si>
    <t xml:space="preserve">Bakers Delight, Fruit Ring, Apple And Apricot, 1 small piece 50g </t>
  </si>
  <si>
    <t>Bakers Delight, Fruit Ring, Apple, 1 small piece 50g</t>
  </si>
  <si>
    <t xml:space="preserve">Bakers Delight, High Fibre Tiger, Loaf Or Roll, 1 serve 40g </t>
  </si>
  <si>
    <t xml:space="preserve">Bakers Delight, Lekkerbrot Roll, 1 roll 65g </t>
  </si>
  <si>
    <t xml:space="preserve">Bakers Delight, Linseed And Soy, Roll or Loaf, 1 serve 50g </t>
  </si>
  <si>
    <t xml:space="preserve">Bakers Delight, Log, Apple And Almond, 1 small piece 50g </t>
  </si>
  <si>
    <t xml:space="preserve">Bakers Delight, Log, Apple And Blueberry, 1 small piece 50g </t>
  </si>
  <si>
    <t xml:space="preserve">Bakers Delight, Log, Apple And Custard, 1 small piece 50g </t>
  </si>
  <si>
    <t xml:space="preserve">Bakers Delight, Pane Di Casa, 1 slice 50g </t>
  </si>
  <si>
    <t xml:space="preserve">Bakers Delight, Pizza Slice, Supreme, 1 slice 200g </t>
  </si>
  <si>
    <t xml:space="preserve">Bakers Delight, Pullapart, Cheese And Bacon, 1 slice 45g </t>
  </si>
  <si>
    <t xml:space="preserve">Bakers Delight, Pullapart, Cheese, 1 slice 45g </t>
  </si>
  <si>
    <t xml:space="preserve">Bakers Delight, Pullapart, Cheese, Herb And Garlic, 1 slice 45g </t>
  </si>
  <si>
    <t xml:space="preserve">Bakers Delight, Pumpkin Bread Cob, Loaf or Roll, 1 serve 50g </t>
  </si>
  <si>
    <t xml:space="preserve">Bakers Delight, Roll, Cheese And Bacon, 1 half 50g </t>
  </si>
  <si>
    <t xml:space="preserve">Bakers Delight, Roll, Cheese And Tomato, 1 half 50g </t>
  </si>
  <si>
    <t xml:space="preserve">Bakers Delight, Roll, Pizza, 50g </t>
  </si>
  <si>
    <t xml:space="preserve">Bakers Delight, San Francisco Sour Dough, Rye, 1 slice 50g </t>
  </si>
  <si>
    <t xml:space="preserve">Bakers Delight, San Francisco Sour Dough, White, 1 slice 50g </t>
  </si>
  <si>
    <t xml:space="preserve">Bakers Delight, Savoury Delight, 1 serve 50g </t>
  </si>
  <si>
    <t xml:space="preserve">Bakers Delight, Savoury Twist, 1 serve 50g </t>
  </si>
  <si>
    <t xml:space="preserve">Bakers Delight, Scroll, Apple And Walnut, 1 piece 100g </t>
  </si>
  <si>
    <t xml:space="preserve">Bakers Delight, Scroll, Cheesymite, 1 half 50g </t>
  </si>
  <si>
    <t xml:space="preserve">Bakers Delight, Supreme Focaccia, 1 small piece 35g </t>
  </si>
  <si>
    <t xml:space="preserve">Bakers Delight, Turkish Bread, Traditional, 1 serve 60g </t>
  </si>
  <si>
    <t>Bakers Delight, Twisted Delight, Cheese And Garlic, 1 small piece 50g</t>
  </si>
  <si>
    <t>Bakers Delight, Twisted Delight, Tomato, 1 serve 50g</t>
  </si>
  <si>
    <t>Bakers Delight, White Bread, 1 slice 40g</t>
  </si>
  <si>
    <t>Bakers Delight, Wholemeal Bread, 1 slice 40g</t>
  </si>
  <si>
    <t xml:space="preserve">Bakers Delight, Wholemeal Sunflower Cob And Loaf, 1 slice 50g </t>
  </si>
  <si>
    <t>Baking Powder or Soda, 1 tsp 5g</t>
  </si>
  <si>
    <t>Baklava, 1 piece 50g</t>
  </si>
  <si>
    <t xml:space="preserve">Ballantyne, Brandy Orange Liquer Chocolate, 1 bar 50g </t>
  </si>
  <si>
    <t xml:space="preserve">Ballantyne, Dark Chocolate Coffee Beans, 1 serve 30g </t>
  </si>
  <si>
    <t xml:space="preserve">Ballantyne, Dark Chocolate Entertainmints, 1 serve 30g </t>
  </si>
  <si>
    <t xml:space="preserve">Ballantyne, Dark Chocolate Ginger Pieces, 1 serve 30g </t>
  </si>
  <si>
    <t xml:space="preserve">Ballantyne, Dark Chocolate Ginger Slices, 1 serve 30g </t>
  </si>
  <si>
    <t xml:space="preserve">Ballantyne, Dark Chocolate Liqueur Sticks, 1 serve 30g </t>
  </si>
  <si>
    <t xml:space="preserve">Ballantyne, Fruit And Nut Chocolates, 1 serve 30g </t>
  </si>
  <si>
    <t xml:space="preserve">Ballantyne, Irish Cream Liquer Sticks, 1 serve 30g </t>
  </si>
  <si>
    <t xml:space="preserve">Ballantyne, Latte Lovers Coffee Liqueur Sticks, 1 serve 30g </t>
  </si>
  <si>
    <t>Ballantyne, Latte Lovers Dark Chocolate Coffee Beans, 1 serve 30g</t>
  </si>
  <si>
    <t>Ballantyne, Malted Milk Chocolate, 1 serve 30g</t>
  </si>
  <si>
    <t xml:space="preserve">Ballantyne, Milk Chocolate Irish Cream Sticks, 1 serve 30g </t>
  </si>
  <si>
    <t xml:space="preserve">Ballantyne, Milk Chocolate Latte Sticks, 1 serve 30g </t>
  </si>
  <si>
    <t xml:space="preserve">Ballantyne, Strawberry Sticks, 1 serve 30g </t>
  </si>
  <si>
    <t xml:space="preserve">Ballantyne, Tia Maria Sticks, 1 serve 30g </t>
  </si>
  <si>
    <t xml:space="preserve">Ballantyne, White Chocolate Hazelnuts, 1 serve 30g </t>
  </si>
  <si>
    <t xml:space="preserve">Balsamic Vinegar, 1 tbs 20ml </t>
  </si>
  <si>
    <t xml:space="preserve">Banana Cake, Iced, 1 regular slice 75g </t>
  </si>
  <si>
    <t xml:space="preserve">Banana Cake, Uniced, 1 regular slice 75g </t>
  </si>
  <si>
    <t xml:space="preserve">Banana Chips, 10 Chips, 20g </t>
  </si>
  <si>
    <t>Banana Fritter, 1, 70g</t>
  </si>
  <si>
    <t xml:space="preserve">Banana, Dried, 1 serve 30g </t>
  </si>
  <si>
    <t xml:space="preserve">Banana, Fresh, 1 small 100g </t>
  </si>
  <si>
    <t xml:space="preserve">Barbeque Sauce, 1 tbs 20ml </t>
  </si>
  <si>
    <t>Barley Bran, 1 tbs 20g</t>
  </si>
  <si>
    <t xml:space="preserve">Barramundi, Raw, 1 medium fillet 200g </t>
  </si>
  <si>
    <t>Basbousa, 1 serve 82g</t>
  </si>
  <si>
    <t>Basil, Fresh Or Dry, 1 tsp 5g</t>
  </si>
  <si>
    <t xml:space="preserve">BBQ Chicken, Breast, No Skin, 1 serve 100g </t>
  </si>
  <si>
    <t xml:space="preserve">BBQ Chicken, Breast, With Skin, 1 serve 100g </t>
  </si>
  <si>
    <t xml:space="preserve">BBQ Chicken, Drumstick, No Skin, 1 serve 100g </t>
  </si>
  <si>
    <t xml:space="preserve">BBQ Chicken, Drumstick, With Skin, 1 serve 100g </t>
  </si>
  <si>
    <t>BBQ Chicken, Leg, No Skin, 1 serve 100g</t>
  </si>
  <si>
    <t>BBQ Chicken, Leg, With Skin, 1 serve 100g</t>
  </si>
  <si>
    <t xml:space="preserve">BBQ Chicken, Thigh, No Skin, 1 serve 84g </t>
  </si>
  <si>
    <t xml:space="preserve">BBQ Chicken, Thigh, With Skin, 1 serve 95g </t>
  </si>
  <si>
    <t xml:space="preserve">BBQ Chicken, Wing, No Skin, 1 serve 100g </t>
  </si>
  <si>
    <t>BBQ Chicken, Wing, With Skin, 1 serve 100g</t>
  </si>
  <si>
    <t>Be Natural, Muesli Bar, Almond And Apricot Yoghurt Coated, 1 bar 50g</t>
  </si>
  <si>
    <t>Be Natural, Muesli Bar, Almond And Apricot, 1 bar 50g</t>
  </si>
  <si>
    <t xml:space="preserve">Be Natural, Muesli Bar, Almond And Coconut, 1 bar 50g </t>
  </si>
  <si>
    <t xml:space="preserve">Be Natural, Muesli Bar, Banana And Wheatbran, 1 bar 50g </t>
  </si>
  <si>
    <t>Be Natural, Muesli Bar, Fruit And Nut Delight Yoghurt Coated, 1 bar 50g</t>
  </si>
  <si>
    <t>Be Natural, Muesli Bar, Fruit And Nut Delight, 1 bar 50g</t>
  </si>
  <si>
    <t>Be Natural, Muesli Bar, Premium Macadamia And Apricot, 1 bar 50g</t>
  </si>
  <si>
    <t>Be Natural, Muesli Bar, Premium Macadamia Bar Carob Coated, 1 bar 45g</t>
  </si>
  <si>
    <t>Be Natural, Muesli Bar, Premium Macadamia, 1 bar 40g</t>
  </si>
  <si>
    <t>Be Natural, Muesli Bar, Sesame Nut Split, 1 bar 50g</t>
  </si>
  <si>
    <t xml:space="preserve">Be Natural, Muesli Bar, Sesame Nut Split, King Size, 1 bar 70g </t>
  </si>
  <si>
    <t xml:space="preserve">Be Natural, Muesli Bar, Sunflower Pepita, 1 bar 50g </t>
  </si>
  <si>
    <t xml:space="preserve">Be Natural, Muesli Bar, Walnut And Date, 1 bar 50g </t>
  </si>
  <si>
    <t xml:space="preserve">Bean And Salsa Dip, 1 tbs 20g </t>
  </si>
  <si>
    <t xml:space="preserve">Bean Paste, Sweetened, 1 tbs 20g </t>
  </si>
  <si>
    <t>Bean Sprouts, 1 serve 30g</t>
  </si>
  <si>
    <t xml:space="preserve">Beans, Borlotti, Canned or Cooked, 1/2 cup 65g </t>
  </si>
  <si>
    <t xml:space="preserve">Beans, Green, 1/2 cup 100g </t>
  </si>
  <si>
    <t>Beans, Refried, Canned, 1/2 cup 135g</t>
  </si>
  <si>
    <t>Becel, Margarine, Diet, 2 tsp 10g</t>
  </si>
  <si>
    <t>Becel, Margarine, Regular, 2 tsp 10g</t>
  </si>
  <si>
    <t>Bechamel Sauce, 1 tbs 20ml</t>
  </si>
  <si>
    <t>Beef Curry, 1 serve 253g</t>
  </si>
  <si>
    <t>Beef Extract, 1 tbs 20g</t>
  </si>
  <si>
    <t>Beef Fillet Lean, Raw, 1 smal1 serve 120g</t>
  </si>
  <si>
    <t>Beef Satay, 1 serve 200g</t>
  </si>
  <si>
    <t xml:space="preserve">Beef Satay, Honey-Based Marinade, serve 72g </t>
  </si>
  <si>
    <t xml:space="preserve">Beef Satay, Peanut-Based Marinade, 1 serve 72g </t>
  </si>
  <si>
    <t xml:space="preserve">Beef Satay, Soy-Based Marinade, 1 serve 72g </t>
  </si>
  <si>
    <t xml:space="preserve">Beef Sausage, Raw, 1 serve 100g </t>
  </si>
  <si>
    <t xml:space="preserve">Beef Stew In Gravy, 1 serve 253g </t>
  </si>
  <si>
    <t xml:space="preserve">Beef Stir Fry In Black Bean Sauce, 1 serve 253g </t>
  </si>
  <si>
    <t xml:space="preserve">Beef Stir Fry In Soy-Based Sauce, 1 serve 253g </t>
  </si>
  <si>
    <t xml:space="preserve">Beef Wellington, 1 slice 11 6g </t>
  </si>
  <si>
    <t>Beef, Lean, 1 serve 140g</t>
  </si>
  <si>
    <t>Beef, Lean, Chuck Steak, 1 serve 140g</t>
  </si>
  <si>
    <t xml:space="preserve">Beef, Lean, Rib Eye Steak, 1 serve 140g </t>
  </si>
  <si>
    <t xml:space="preserve">Beef, Lean, Round Steak, 1 serve 140g </t>
  </si>
  <si>
    <t xml:space="preserve">Beef, Lean, Rump Steak, 1 serve 140g </t>
  </si>
  <si>
    <t xml:space="preserve">Beef, Lean, Skirt Steak, 1 serve 140g </t>
  </si>
  <si>
    <t xml:space="preserve">Beef, Lean, Strips, 1 serve 140g </t>
  </si>
  <si>
    <t>Beer, Ale, 1 bottle 355ml</t>
  </si>
  <si>
    <t>Beer, Bitter Or Draught, 1 can 375ml</t>
  </si>
  <si>
    <t xml:space="preserve">Beer, Home Brewed, Regular Alcohol, 1 glass 250ml </t>
  </si>
  <si>
    <t xml:space="preserve">Beer, Home-Brewed, Light, 1 glass 250ml </t>
  </si>
  <si>
    <t>Beer, Lager, 1 can 375ml</t>
  </si>
  <si>
    <t>Beer, Low Alcohol (&lt; 1.15% Alcohol), 1 can 375ml</t>
  </si>
  <si>
    <t xml:space="preserve">Beer, Reduced Alcohol (1.15 - 3.5% Alcohol), 1 can 375ml </t>
  </si>
  <si>
    <t>Beer, Stout, 1 glass 250ml</t>
  </si>
  <si>
    <t>Beerenberg , Honey And Soy Marinade, 1 tbs 20g</t>
  </si>
  <si>
    <t xml:space="preserve">Beerenberg, Apricot And Guava Jam, 1 tbs 20g </t>
  </si>
  <si>
    <t>Beerenberg, Apricot Jam, 1 tbs 20g</t>
  </si>
  <si>
    <t xml:space="preserve">Beerenberg, Apricot, Almond And Honey Jam, 1 tbs 20g </t>
  </si>
  <si>
    <t xml:space="preserve">Beerenberg, Bavarian Mustard, 1 serve 20g </t>
  </si>
  <si>
    <t xml:space="preserve">Beerenberg, BBQ Sauce, 1 serve 20g </t>
  </si>
  <si>
    <t xml:space="preserve">Beerenberg, Blackberry Jam, 1 tbs 20g </t>
  </si>
  <si>
    <t xml:space="preserve">Beerenberg, Chilli Sauce, 1 serve 20g </t>
  </si>
  <si>
    <t xml:space="preserve">Beerenberg, Chocolate Topping, 1 tbs 20g </t>
  </si>
  <si>
    <t xml:space="preserve">Beerenberg, Cranberry Sauce, 1 tbs 20g </t>
  </si>
  <si>
    <t xml:space="preserve">Beerenberg, Fig And Almond Jam, 1 tbs 20g </t>
  </si>
  <si>
    <t xml:space="preserve">Beerenberg, Green Tomato Pickle, 1 serve 20g </t>
  </si>
  <si>
    <t>Beerenberg, Hot Chillies, 1 serve 30g</t>
  </si>
  <si>
    <t xml:space="preserve">Beerenberg, Hot Hahndorf Mustard, 1 serve 20g </t>
  </si>
  <si>
    <t xml:space="preserve">Beerenberg, Hot Po Sauce, 1 serve 20g </t>
  </si>
  <si>
    <t xml:space="preserve">Beerenberg, Hot Tomato Chutney, 1 serve 20g </t>
  </si>
  <si>
    <t xml:space="preserve">Beerenberg, Lime And Lemon Jam, 1 tbs 20g </t>
  </si>
  <si>
    <t xml:space="preserve">Beerenberg, Mango Jam, 1 tbs 20g </t>
  </si>
  <si>
    <t xml:space="preserve">Beerenberg, Mango Marinade, 1 tbs 20g </t>
  </si>
  <si>
    <t xml:space="preserve">Beerenberg, Moroccan Spice Marinade, 1 tbs 20g </t>
  </si>
  <si>
    <t xml:space="preserve">Beerenberg, Orange Marmalade And Honey, 1 tbs 20g </t>
  </si>
  <si>
    <t xml:space="preserve">Beerenberg, Orange Marmalade, 1 tbs 20g </t>
  </si>
  <si>
    <t xml:space="preserve">Beerenberg, Pickled Onions, 1 serve 60g </t>
  </si>
  <si>
    <t xml:space="preserve">Beerenberg, Plum And Red Wine Marinade, 1 tbs 20g </t>
  </si>
  <si>
    <t xml:space="preserve">Beerenberg, Plum Sauce, 1 serve 20g </t>
  </si>
  <si>
    <t xml:space="preserve">Beerenberg, Quandong, 1 tbs 20g </t>
  </si>
  <si>
    <t xml:space="preserve">Beerenberg, Quince Jelly, 1 tbs 20g </t>
  </si>
  <si>
    <t xml:space="preserve">Beerenberg, Red Currant Jelly, 1 tbs 20g </t>
  </si>
  <si>
    <t xml:space="preserve">Beerenberg, Rose Petal, 1 tbs 20g </t>
  </si>
  <si>
    <t xml:space="preserve">Beerenberg, Satay Marinade, 1 tbs 20g </t>
  </si>
  <si>
    <t>Beerenberg, Satsuma Plum, 1 tbs 20g</t>
  </si>
  <si>
    <t xml:space="preserve">Beerenberg, Satsuma Plum, Raspberry And Honey, 1 tbs 20g </t>
  </si>
  <si>
    <t xml:space="preserve">Beerenberg, Seafood Sauce, 1 serve 20g </t>
  </si>
  <si>
    <t xml:space="preserve">Beerenberg, Smokey Bourbon Marinade, 1 tbs 20g </t>
  </si>
  <si>
    <t xml:space="preserve">Beerenberg, Strawberry Jam, 1 tbs 20g </t>
  </si>
  <si>
    <t>Beerenberg, Strawberry Topping, 1 tbs 20g</t>
  </si>
  <si>
    <t>Beerenberg, Sweet Chilli Relish, 1 serve 20g -</t>
  </si>
  <si>
    <t xml:space="preserve">Beerenberg, Takatala, 1 tbs 20g </t>
  </si>
  <si>
    <t xml:space="preserve">Beerenberg, Tomato Chutney, 1 serve 20g </t>
  </si>
  <si>
    <t xml:space="preserve">Beerenberg, Tomato Sauce, 1 tbs 20g </t>
  </si>
  <si>
    <t xml:space="preserve">Beesting, 1 slice 100g </t>
  </si>
  <si>
    <t>Beetroot, 1/2 cup 100g</t>
  </si>
  <si>
    <t>Beetroot, Canned, Drained, 1 serve 100g</t>
  </si>
  <si>
    <t>Bega, Cheese Super Slices 1 slice 21g</t>
  </si>
  <si>
    <t>Bega, Cheese, Extra Tasty, 1 slice 25g</t>
  </si>
  <si>
    <t>Bega, Cheese, Mild, 1 slice 25g</t>
  </si>
  <si>
    <t>Bega, Cheese, Stringers, 1 serve 20g</t>
  </si>
  <si>
    <t>Bega, Cheese, Super Slim Slice, 1 slice 21 g</t>
  </si>
  <si>
    <t xml:space="preserve">Bega, So Light, 25% Reduced Fat, 1 serve 25g </t>
  </si>
  <si>
    <t xml:space="preserve">Bega, So Light, Tasty, 1 serve 25g </t>
  </si>
  <si>
    <t xml:space="preserve">Bega, So Light, Vintage, 1 serve 25g </t>
  </si>
  <si>
    <t xml:space="preserve">Bega, Strong And Bitey Aged Vintage, 1 serve 25g </t>
  </si>
  <si>
    <t>Bega, Strong And Bitey, 1 serve 25g</t>
  </si>
  <si>
    <t xml:space="preserve">Bega, Super Light Slices, 1 serve 20.5g </t>
  </si>
  <si>
    <t>Bega, Tasty, 1 serve 25g</t>
  </si>
  <si>
    <t>Bernaise Sauce, 1 tbs 20ml</t>
  </si>
  <si>
    <t>Berri, Cordial, Any Flavour, Undiluted, 1 tbs 20g</t>
  </si>
  <si>
    <t xml:space="preserve">Berri, Drink, Multi V, 1 glass 250ml </t>
  </si>
  <si>
    <t xml:space="preserve">Berri, Juice, Apple Blackcurrant, 1 glass 250ml </t>
  </si>
  <si>
    <t xml:space="preserve">Berri, Juice, Apple Cranberry, 1 glass 250ml </t>
  </si>
  <si>
    <t>Berri, Juice, Apple Mango Banana, 1 glass 250ml</t>
  </si>
  <si>
    <t xml:space="preserve">Berri, Juice, Apple Pear, No Added Sugar, 1 glass 250ml </t>
  </si>
  <si>
    <t xml:space="preserve">Berri, Juice, Apple, 1 glass 250ml </t>
  </si>
  <si>
    <t xml:space="preserve">Berri, Juice, Dark Grape, 1 glass 250ml </t>
  </si>
  <si>
    <t>Berri, Juice, Grapefruit, 1 glass 250ml</t>
  </si>
  <si>
    <t>Berri, Juice, Morning Start, 1 glass 250ml</t>
  </si>
  <si>
    <t xml:space="preserve">Berri, Juice, Orange Mango, No Added Sugar, 1 glass 250ml </t>
  </si>
  <si>
    <t xml:space="preserve">Berri, Juice, Orange Premium, 1 glass 250ml </t>
  </si>
  <si>
    <t xml:space="preserve">Berri, Juice, Orange, Low Acid, 1 glass 250ml </t>
  </si>
  <si>
    <t xml:space="preserve">Berri, Juice, Orange, No Added Sugar, 1 glass 250ml </t>
  </si>
  <si>
    <t xml:space="preserve">Berri, Juice, Pine Orange, 1 glass 250ml </t>
  </si>
  <si>
    <t xml:space="preserve">Berri, Juice, Pineapple, 1 glass 250ml </t>
  </si>
  <si>
    <t xml:space="preserve">Berri, Juice, Tomato Premium, 1 glass 250ml </t>
  </si>
  <si>
    <t>Berri, Juices, Apricot Nectar, 1 glass 250ml</t>
  </si>
  <si>
    <t xml:space="preserve">Betty Crocker, 97% Fat Free Lemon Filled Muffins, 1 serve 52g </t>
  </si>
  <si>
    <t xml:space="preserve">Betty Crocker, Banana And Date Muffins, 1 serve 54g </t>
  </si>
  <si>
    <t xml:space="preserve">Betty Crocker, Caramel Walnut Fudge, 1 serve 69g </t>
  </si>
  <si>
    <t xml:space="preserve">Betty Crocker, Choc Chip Muffins, 1 serve 61 g </t>
  </si>
  <si>
    <t xml:space="preserve">Betty Crocker, Chocolate Frosting, 1 serve 33g </t>
  </si>
  <si>
    <t xml:space="preserve">Betty Crocker, Chocolate Fudge Brownies, 1 serve 95g </t>
  </si>
  <si>
    <t>Betty Crocker, Chocolate Fudge Brownies, Reduced Fat, 1 serve 85g</t>
  </si>
  <si>
    <t xml:space="preserve">Betty Crocker, Chocolate Honeycomb Muffins, 1 serve 57g </t>
  </si>
  <si>
    <t>Betty Crocker, Devils Food Cake, 1 slice 107g</t>
  </si>
  <si>
    <t xml:space="preserve">Betty Crocker, Double Chocolate Chunk Cookies, 1 serve 37g </t>
  </si>
  <si>
    <t xml:space="preserve">Betty Crocker, Lemon Slice, 1 serve 50g </t>
  </si>
  <si>
    <t xml:space="preserve">Betty Crocker, Melting Moments, 1 serve 47g </t>
  </si>
  <si>
    <t xml:space="preserve">Betty Crocker, Raspberry Jam Filled Muffins, 1 serve 52g </t>
  </si>
  <si>
    <t xml:space="preserve">Betty Crocker, Triple Choc Muffins, 1 serve 60g </t>
  </si>
  <si>
    <t xml:space="preserve">Billabong, Beef Jerky, 1 serve 25g </t>
  </si>
  <si>
    <t xml:space="preserve">Bi-Lo, Dark or Light Fruit Cake, 1 slice 50g </t>
  </si>
  <si>
    <t>Birds Eye, Country Harvest, Carrots, Cauliflower And Broccoli (Frozen), 1/2 cup 50g</t>
  </si>
  <si>
    <t>Birds Eye, Country Harvest, Peas, Carrots And Cauliflower (Frozen), 1/2 cup 50g</t>
  </si>
  <si>
    <t xml:space="preserve">Birds Eye, Crinkle Cut Chips, 1 serve 200g </t>
  </si>
  <si>
    <t xml:space="preserve">Birds Eye, Fish, Lemon Crumbed, 1 piece 71 g </t>
  </si>
  <si>
    <t xml:space="preserve">Birds Eye, Fish, Lightly Battered, 1 piece 71 g </t>
  </si>
  <si>
    <t xml:space="preserve">Birds Eye, Homestyle Chips, 1 serve 200g </t>
  </si>
  <si>
    <t>Biscotti, 2 pieces 10g</t>
  </si>
  <si>
    <t xml:space="preserve">Bisleri Chinotto, 1 glass 250ml </t>
  </si>
  <si>
    <t>Bisleri Natural, 1 glass 250ml</t>
  </si>
  <si>
    <t xml:space="preserve">Black &amp; Gold, Choc Chip Cookies, 1 serve 20g </t>
  </si>
  <si>
    <t xml:space="preserve">Black &amp; Gold, Choc Mallows, 1 biscuit 14g </t>
  </si>
  <si>
    <t xml:space="preserve">Black &amp; Gold, Coconut Cookies, 1 serve 20g </t>
  </si>
  <si>
    <t xml:space="preserve">Black &amp; Gold, Dark Fruit Cake, 1 serve 50g </t>
  </si>
  <si>
    <t xml:space="preserve">Black &amp; Gold, Family Assorted, 1 serve 20g </t>
  </si>
  <si>
    <t xml:space="preserve">Black &amp; Gold, Finger Biscuits, 1 serve 30g </t>
  </si>
  <si>
    <t xml:space="preserve">Black &amp; Gold, Gingernuts, 1 serve 17g </t>
  </si>
  <si>
    <t xml:space="preserve">Black &amp; Gold, Light Fruit Cake, 1 serve 50g </t>
  </si>
  <si>
    <t xml:space="preserve">Black &amp; Gold, Milk Arrowroot, 1 serve 1 7g </t>
  </si>
  <si>
    <t xml:space="preserve">Black &amp; Gold, Milk Coffee, 1 serve 18g </t>
  </si>
  <si>
    <t>Black &amp; Gold, Nice Biscuits, 1 serve 20g</t>
  </si>
  <si>
    <t xml:space="preserve">Black &amp; Gold, Shortbread Cookies, 1 serve 20g </t>
  </si>
  <si>
    <t xml:space="preserve">Black Bean Sauce, 1 tbs 20ml </t>
  </si>
  <si>
    <t>Black Eyed Beans, Dried, 1 serve 75g</t>
  </si>
  <si>
    <t>Black Forest Cake, Cream-Filled, 1 regular slice 100g</t>
  </si>
  <si>
    <t>Black Pudding, Cooked, 1 serve 60g</t>
  </si>
  <si>
    <t>Black Russian, 250ml</t>
  </si>
  <si>
    <t>Blackberries, Fresh, 1/2 cup 100g</t>
  </si>
  <si>
    <t>Blackfish, Raw, 1 medium fillet 200g</t>
  </si>
  <si>
    <t>Blue Grenadier, Raw, 1 medium fillet 200g</t>
  </si>
  <si>
    <t>Blue Ribbon, Vanilla Ice Cream, 1 serve 45g</t>
  </si>
  <si>
    <t>Blue Ribbon, Vanilla Ice Cream, Light, 1 serve 47g</t>
  </si>
  <si>
    <t>Blue Vein Cheese, 1 serve 30g</t>
  </si>
  <si>
    <t>Blueberries, 1/2 punnet 100g</t>
  </si>
  <si>
    <t>Boboli, Bread, 1 slice 14g</t>
  </si>
  <si>
    <t>Bocconcini, 1 serve 30g</t>
  </si>
  <si>
    <t>Bodalla, Cheese, Any Variety, 1 serve 30g</t>
  </si>
  <si>
    <t>Boiled Lollies, 6 pieces 18g</t>
  </si>
  <si>
    <t>Bok Choy, 1 serve 75g</t>
  </si>
  <si>
    <t>Boost Juice Bar, Dairy Smoothie, Banana Buzz, 1 regular 650ml</t>
  </si>
  <si>
    <t>Boost Juice Bar, Dairy Smoothie, Banana Buzz, 1 small 450ml</t>
  </si>
  <si>
    <t>Boost Juice Bar, Dairy Smoothie, King William Chocolate, 1 regular 650ml</t>
  </si>
  <si>
    <t>Boost Juice Bar, Dairy Smoothie, King William Chocolate, 1 small 450ml</t>
  </si>
  <si>
    <t>Boost Juice Bar, Dairy Smoothie, Ultimate Ice Coffee, 1 regular 650ml</t>
  </si>
  <si>
    <t>Boost Juice Bar, Dairy Smoothie, Ultimate Ice Coffee, 1 small 450ml</t>
  </si>
  <si>
    <t>Boost Juice Bar, Fruit Smoothie, All Berry Bang, 1 regular 650ml</t>
  </si>
  <si>
    <t>Boost Juice Bar, Fruit Smoothie, All Berry Bang, 1 small 450ml</t>
  </si>
  <si>
    <t>Boost Juice Bar, Fruit Smoothie, Mango Magic, 1 regular 650ml</t>
  </si>
  <si>
    <t>Boost Juice Bar, Fruit Smoothie, Mango Magic, 1 small 450ml</t>
  </si>
  <si>
    <t>Boost Juice Bar, Fruit Smoothie, Strawberry Squeeze, 1 regular 650ml</t>
  </si>
  <si>
    <t>Boost Juice Bar, Fruit Smoothie, Strawberry Squeeze, 1 small 450ml</t>
  </si>
  <si>
    <t>Boost Juice Bar, Fruit Smoothie, Tropical Storm, 1 regular 650ml</t>
  </si>
  <si>
    <t>Boost Juice Bar, Fruit Smoothie, Tropical Storm, 1 small 450ml</t>
  </si>
  <si>
    <t>Boost Juice Bar, Ice Crush Smoothie, Lemon, 1 regular 650ml</t>
  </si>
  <si>
    <t>Boost Juice Bar, Ice Crush Smoothie, Lemon, 1 small 450ml</t>
  </si>
  <si>
    <t>Boost Juice Bar, Ice Crush Smoothie, Raspberry, 1 regular 650ml</t>
  </si>
  <si>
    <t>Boost Juice Bar, Ice Crush Smoothie, Raspberry, 1 small 450ml</t>
  </si>
  <si>
    <t>Boost Juice Bar, Ice Crush Smoothie, Tropical, 1 regular 650ml</t>
  </si>
  <si>
    <t>Boost Juice Bar, Ice Crush Smoothie, Tropical, 1 small 450ml</t>
  </si>
  <si>
    <t>Boost Juice Bar, Ice Crush Smoothie, Watermelon, 1 regular 650ml</t>
  </si>
  <si>
    <t>Boost Juice Bar, Ice Crush Smoothie, Watermelon, 1 small 450ml</t>
  </si>
  <si>
    <t>Boost Juice Bar, Super Juice Cocktail, Berry Melon Mania, 1 regular 450ml</t>
  </si>
  <si>
    <t>Boost Juice Bar, Super Juice Cocktail, Energiser, 1 regular 450ml</t>
  </si>
  <si>
    <t>Boost Juice Bar, Super Juice Cocktail, Liver Cleansing, 1 regular 450ml</t>
  </si>
  <si>
    <t>Boost Juice Bar, Super Juice Cocktail, Super Health, 1 regular 450ml</t>
  </si>
  <si>
    <t>Boost Juice Bar, Super Juice Cocktail, Waterfall, 1 regular 450ml</t>
  </si>
  <si>
    <t>Boost Juice Bar, Super Juice Cocktail, Wheat Grasshopper, 1 regular 450ml</t>
  </si>
  <si>
    <t>Boost Juice Bar, Super Juice Cocktail, Wild Berry Slimming, 1 regular 450ml</t>
  </si>
  <si>
    <t>Boost Juice Bar, Super Smoothie, Breakie To Go, 1 regular 650ml</t>
  </si>
  <si>
    <t>Boost Juice Bar, Super Smoothie, Breakie To Go, 1 small 450ml</t>
  </si>
  <si>
    <t>Boost Juice Bar, Super Smoothie, Energy Lift, 1 regular 650ml</t>
  </si>
  <si>
    <t>Boost Juice Bar, Super Smoothie, Energy Lift, 1 small 450ml</t>
  </si>
  <si>
    <t>Boost Juice Bar, Super Smoothie, Fat Burner, 1 regular 650ml</t>
  </si>
  <si>
    <t>Boost Juice Bar, Super Smoothie, Fat Burner, 1 small 450ml</t>
  </si>
  <si>
    <t>Boost Juice Bar, Super Smoothie, Gym Junkie, 1 regular 650ml</t>
  </si>
  <si>
    <t>Boost Juice Bar, Super Smoothie, Gym Junkie, 1 small 450ml</t>
  </si>
  <si>
    <t>Boost Juice Bar, Super Smoothie, Stress Relief 1 small 450ml</t>
  </si>
  <si>
    <t>Boost Juice Bar, Super Smoothie, Stress Relief, 1 regular 650ml</t>
  </si>
  <si>
    <t xml:space="preserve">Bornhoffen, Apricot and Honey Yoghurt, 1 serve 200g </t>
  </si>
  <si>
    <t>Bornhoffen, Natural Yoghurt, 1 serve 200g</t>
  </si>
  <si>
    <t>Bornhoffen, Strawberry And Honey Yoghurt, 1 serve 200g</t>
  </si>
  <si>
    <t xml:space="preserve">Boysenberries, In Light Syrup, Drained, 1/2 cup 125g </t>
  </si>
  <si>
    <t xml:space="preserve">Brains, Lamb, Crumbed, Fried, 1 serve 66g </t>
  </si>
  <si>
    <t>Brandy, 1 nip 30ml</t>
  </si>
  <si>
    <t xml:space="preserve">Brandy, Lime &amp; Soda, 1 can 375ml </t>
  </si>
  <si>
    <t xml:space="preserve">Brawn, 1 serve 60g </t>
  </si>
  <si>
    <t>Brazil Nuts, 5 nuts, 15g</t>
  </si>
  <si>
    <t>Bread And Butter Cucumber, 1 serve 50g</t>
  </si>
  <si>
    <t xml:space="preserve">Bread Roll, Homemade, White, 1 large 74g </t>
  </si>
  <si>
    <t xml:space="preserve">Bread Roll, Homemade, White, 1 medium 50g </t>
  </si>
  <si>
    <t xml:space="preserve">Bread Roll, Homemade, White, 1 small 30g </t>
  </si>
  <si>
    <t xml:space="preserve">Bread Roll, Homemade, Wholemeal, 1 large 62g </t>
  </si>
  <si>
    <t xml:space="preserve">Bread Roll, Homemade, Wholemeal, 1 medium 50g </t>
  </si>
  <si>
    <t xml:space="preserve">Bread Roll, Homemade, Wholemeal, 1 small 30g </t>
  </si>
  <si>
    <t xml:space="preserve">Bread Roll, Multigrain, 1 medium 50g </t>
  </si>
  <si>
    <t xml:space="preserve">Bread Roll, White, 1 medium 50g </t>
  </si>
  <si>
    <t xml:space="preserve">Bread Roll, Wholemeal, 1 medium 50g </t>
  </si>
  <si>
    <t xml:space="preserve">Bread, Homemade, White, 1 regular slice 48g </t>
  </si>
  <si>
    <t xml:space="preserve">Bread, Homemade, White, 1 thick slice 60g </t>
  </si>
  <si>
    <t xml:space="preserve">Bread, Homemade, White, 1 thin slice 36g </t>
  </si>
  <si>
    <t xml:space="preserve">Bread, Homemade, Wholemeal, 1 regular slice 44g </t>
  </si>
  <si>
    <t>Bread, Homemade, Wholemeal, 1 thick slice 55g</t>
  </si>
  <si>
    <t xml:space="preserve">Bread, Homemade, Wholemeal, 1 thin slice 33g </t>
  </si>
  <si>
    <t xml:space="preserve">Bread, Lavash, White or Wholemeal, 1 piece 67g </t>
  </si>
  <si>
    <t xml:space="preserve">Bread, Lebanese, White, 1 medium 83g </t>
  </si>
  <si>
    <t xml:space="preserve">Bread, Lebanese, Wholemeal, 1 medium 83g </t>
  </si>
  <si>
    <t>Bread, Multigrain, White or Wholemeal, 1 slice</t>
  </si>
  <si>
    <t xml:space="preserve">Bread, Pita, White, 1 medium 70g </t>
  </si>
  <si>
    <t xml:space="preserve">Bread, Pita, Wholemeal, 1 medium 70g </t>
  </si>
  <si>
    <t>Bread, Rye, 1 slice</t>
  </si>
  <si>
    <t xml:space="preserve">Bread, Soy and Linseed, 1 slice 30g </t>
  </si>
  <si>
    <t xml:space="preserve">Bread, Turkish, 1 medium serve 60g </t>
  </si>
  <si>
    <t xml:space="preserve">Breadcrumbs, Dried or Fresh, 1 tbs 20g </t>
  </si>
  <si>
    <t xml:space="preserve">Bream, Raw, 1 medium fillet 200g </t>
  </si>
  <si>
    <t>Brie, 1 serve 30g</t>
  </si>
  <si>
    <t xml:space="preserve">Brioche, 1 piece 77g </t>
  </si>
  <si>
    <t>Broccoli, 1 serve 100g</t>
  </si>
  <si>
    <t xml:space="preserve">Brooks, 90% Fat Free Salami, Cajun Beef, 1 serve 19g </t>
  </si>
  <si>
    <t xml:space="preserve">Brownes Classic Cremes, Creme Caramel (WA), 1 serve 150g </t>
  </si>
  <si>
    <t xml:space="preserve">Brownes Classic Cremes, Creme Strawberry (WA), 1 serve 150g </t>
  </si>
  <si>
    <t xml:space="preserve">Brownes Cream Pies, Apple (WA), 1 serve 150g </t>
  </si>
  <si>
    <t xml:space="preserve">Brownes Cream Pies, Banana (WA), 1 serve 150g </t>
  </si>
  <si>
    <t>Brownes Cream Pies, Lemon (WA), 1 serve 150g</t>
  </si>
  <si>
    <t xml:space="preserve">Brownes Dessert Style Yoghurt, Cherry Coconut (WA), 1 tub 200g </t>
  </si>
  <si>
    <t xml:space="preserve">Brownes Dessert Style Yoghurt, Creamy Vanilla (WA), 1 tub 200g </t>
  </si>
  <si>
    <t xml:space="preserve">Brownes Dessert Style Yoghurt, Mango Passion (WA), 1 tub 200g </t>
  </si>
  <si>
    <t>Brownes Dessert Style Yoghurt, Strawberry Nougat (WA), 1 tub 200g</t>
  </si>
  <si>
    <t>Brownes Pure Indulgence Yoghurt, any flavour (WA), 1 tub 150g</t>
  </si>
  <si>
    <t>Brownes Traditional Yoghurt, Apricot (WA), 1 tub 200g</t>
  </si>
  <si>
    <t>Brownes Traditional Yoghurt, Muesli (WA), 1 tub 200g</t>
  </si>
  <si>
    <t>Brownes Traditional Yoghurt, Strawberry (WA), 1 tub 200g</t>
  </si>
  <si>
    <t>Brownes Yogo Choc Mint (WA), 1 tub 150g</t>
  </si>
  <si>
    <t>Brownes Yogo Chocolate (WA), 1 tub 150g</t>
  </si>
  <si>
    <t>Brownes Yogo Dairy Dessert (WA), 1 tub 150g</t>
  </si>
  <si>
    <t>Brownes Yogo Double Decker - Choc/Marshmallow (WA), 1 tub 150g</t>
  </si>
  <si>
    <t>Brownes Yogo Double Decker - Custard/Chocolate (WA), 1 tub 150g</t>
  </si>
  <si>
    <t>Brownes Yogo Double Decker - Mint 'N' Cookies (WA), 1 tub 150g</t>
  </si>
  <si>
    <t xml:space="preserve">Brownes Yogo Original (WA), 1 tub 150g </t>
  </si>
  <si>
    <t xml:space="preserve">Brownes Yogo Strawberry (WA), 1 tub 150g </t>
  </si>
  <si>
    <t>Brownes, Fruju Tropical Snow, 1 serve 100ml</t>
  </si>
  <si>
    <t>Brownes, Yoghurt, Diet Apricot Danish (WA), 1 tub 200g</t>
  </si>
  <si>
    <t>Brownes, Yoghurt, Diet Black Cherry (WA), 1 tub 200g</t>
  </si>
  <si>
    <t>Brownes, Yoghurt, Diet Strawberry Sundae (WA), 1 tub 200g</t>
  </si>
  <si>
    <t>Brownes, Yoghurt, Light Apricot Creme (WA), 1 tub 200g</t>
  </si>
  <si>
    <t>Brownes, Yoghurt, Light Natural (WA), 1 tub 200g</t>
  </si>
  <si>
    <t>Brownes, Yoghurt, Light Peach Banana Passion WA), 1 tub 200g</t>
  </si>
  <si>
    <t>Brownes, Yoghurt, Light Strawberry (WA), 1 tub 200g</t>
  </si>
  <si>
    <t>Brownes, Yoghurt, Natural (WA), 1 tub 200g</t>
  </si>
  <si>
    <t>Brumby's Jam Scroll, Fondant Topping, 1 serve 1 20g</t>
  </si>
  <si>
    <t>Brumby's Pie Beef 1 serve 215g</t>
  </si>
  <si>
    <t xml:space="preserve">Brumby's, 12-Cereal Bread, 1 serve 62g </t>
  </si>
  <si>
    <t xml:space="preserve">Brumby's, Aegean Apricot Loaf, 1 slice 62g </t>
  </si>
  <si>
    <t xml:space="preserve">Brumby's, Anzac Biscuits, 1 serve 45g </t>
  </si>
  <si>
    <t xml:space="preserve">Brumby's, Apple And Walnut Log, 1 serve 62g </t>
  </si>
  <si>
    <t xml:space="preserve">Brumby's, Apple Crumble Slice, 1 serve 125g </t>
  </si>
  <si>
    <t>Brumby's, Apple Cushion, 1, 105g</t>
  </si>
  <si>
    <t>Brumby's, Apple Scroll, Fondant Topping, 1 serve 120g</t>
  </si>
  <si>
    <t>Brumby's, Apple Scroll, Icing Sugar Topping, 1 serve 120g</t>
  </si>
  <si>
    <t>Brumby's, Apple Slice, 1, 90g</t>
  </si>
  <si>
    <t xml:space="preserve">Brumby's, Apple Tea Ring, 1 serve 62g </t>
  </si>
  <si>
    <t>Brumby's, Apple Turnover (No Cream), 1, 125g</t>
  </si>
  <si>
    <t>Brumby's, Apple Turnover With Cream, 1, 150g</t>
  </si>
  <si>
    <t>Brumby's, Apricot And Almond Cookie, 1 biscuit 62g</t>
  </si>
  <si>
    <t>Brumby's, Apricot Cushion, 1, 108g</t>
  </si>
  <si>
    <t>Brumby's, Banana Bread, 1 slice 62g</t>
  </si>
  <si>
    <t>Brumby's, Bavarian Rye, 1 serve 62g</t>
  </si>
  <si>
    <t>Brumby's, Beesting Bun, 1 serve 90g</t>
  </si>
  <si>
    <t>Brumby's, Beesting Cake, 1 serve 62g</t>
  </si>
  <si>
    <t>Brumby's, Blueberry Cushion, 1, 107g</t>
  </si>
  <si>
    <t>Brumby's, Blueberry Glen, 1 serve 62g</t>
  </si>
  <si>
    <t>Brumby's, Boston Bun, 1 serve 62g</t>
  </si>
  <si>
    <t>Brumby's, Bruffin, 1 serve 142g</t>
  </si>
  <si>
    <t>Brumby's, Brumby's Rye, 1 serve 62g</t>
  </si>
  <si>
    <t>Brumby's, Caramel Slice, 1 serve 100g</t>
  </si>
  <si>
    <t>Brumby's, Caramel Tart, 1, 49g</t>
  </si>
  <si>
    <t>Brumby's, Caramel Tea Ring, 1 serve 62g</t>
  </si>
  <si>
    <t>Brumby's, Carrot Cake, 1 slice 62g</t>
  </si>
  <si>
    <t>Brumby's, Champagne Loaf, 1 serve 62g</t>
  </si>
  <si>
    <t>Brumby's, Champagne Roll, 1 serve 72g</t>
  </si>
  <si>
    <t>Brumby's, Cheddarmite Scrolls, 1 serve 122g</t>
  </si>
  <si>
    <t>Brumby's, Cheddarmite Twist, 1 serve 62g</t>
  </si>
  <si>
    <t>Brumby's, Cheese Loaf, 1 serve 62g</t>
  </si>
  <si>
    <t>Brumby's, Cheese Roll, 1 serve 94g</t>
  </si>
  <si>
    <t>Brumby's, Cherry And Walnut Shortbread, 1 serve 45g</t>
  </si>
  <si>
    <t>Brumby's, Cherry Nut Cookie, 1 biscuit 62g</t>
  </si>
  <si>
    <t>Brumby's, Chilli Roll, 1 serve 160g</t>
  </si>
  <si>
    <t xml:space="preserve">Brumby's, Chocolate Chip Cookie, 1 biscuit 62g </t>
  </si>
  <si>
    <t>Brumby's, Chocolate Croissant, 1 serve 64g</t>
  </si>
  <si>
    <t xml:space="preserve">Brumby's, Chocolate Hot Cross Buns, 1 serve 70g </t>
  </si>
  <si>
    <t>Brumby's, Chocolate Pecan Cookie 1 biscuit 62g</t>
  </si>
  <si>
    <t xml:space="preserve">Brumby's, Choppa Loaf, Australian, 1 serve 62g </t>
  </si>
  <si>
    <t xml:space="preserve">Brumby's, Choppa Loaf, Supreme, 1 serve 62g </t>
  </si>
  <si>
    <t xml:space="preserve">Brumby's, Christmas Cake, 1 serve 100g </t>
  </si>
  <si>
    <t xml:space="preserve">Brumby's, Christmas Pudding, 1 serve 90g </t>
  </si>
  <si>
    <t xml:space="preserve">Brumby's, Christmas Twist, 1 serve 62g </t>
  </si>
  <si>
    <t>Brumby's, Ciabatta, 1 serve 62g</t>
  </si>
  <si>
    <t>Brumby's, Cinnamon Log Iced, 1 serve 62g</t>
  </si>
  <si>
    <t xml:space="preserve">Brumby's, Cinnamon Log Sugared, 1 serve 62g </t>
  </si>
  <si>
    <t xml:space="preserve">Brumby's, Classic Garlic Twist, 1 serve 62g </t>
  </si>
  <si>
    <t xml:space="preserve">Brumby's, Coconut Delight, 1 serve 80g </t>
  </si>
  <si>
    <t xml:space="preserve">Brumby's, Coffee Scroll, 1 serve 99g </t>
  </si>
  <si>
    <t xml:space="preserve">Brumby's, Cornish Pastie, 1 serve 170g </t>
  </si>
  <si>
    <t>Brumby's, Cream Bun, 1 serve 84g</t>
  </si>
  <si>
    <t>Brumby's, Croissant, 1, 70g</t>
  </si>
  <si>
    <t xml:space="preserve">Brumby's, Croissant, Ham And Cheese, 1 serve 93g </t>
  </si>
  <si>
    <t xml:space="preserve">Brumby's, Crystal Scroll, American Caramel, 1 serve 1 20g </t>
  </si>
  <si>
    <t xml:space="preserve">Brumby's, Crystal Scroll, French Custard, 1 serve 120g </t>
  </si>
  <si>
    <t xml:space="preserve">Brumby's, Crystal Scroll, Hazelnut Custard, 1 serve 120g </t>
  </si>
  <si>
    <t xml:space="preserve">Brumby's, Custard Tart, 1, 1 30g </t>
  </si>
  <si>
    <t xml:space="preserve">Brumby's, Custard Vanilla Slice, 1 serve 130g </t>
  </si>
  <si>
    <t xml:space="preserve">Brumby's, Damper Roll, 1 serve 72g </t>
  </si>
  <si>
    <t xml:space="preserve">Brumby's, Damper Roll, Spinach And Fetta, 1 serve 72g </t>
  </si>
  <si>
    <t xml:space="preserve">Brumby's, Damper, Plain, 1 serve 62g </t>
  </si>
  <si>
    <t xml:space="preserve">Brumby's, Damper, Spinach And Fetta, 1 serve 62g </t>
  </si>
  <si>
    <t>Brumby's, Date Loaf, 1 slice 62g</t>
  </si>
  <si>
    <t xml:space="preserve">Brumby's, Deli Roll, Asparagus And Cheese, 1 serve 1 25g </t>
  </si>
  <si>
    <t xml:space="preserve">Brumby's, Deli Roll, Ham And Pineapple, 1 serve 125g </t>
  </si>
  <si>
    <t>Brumby's, Deli Roll, Primavera, 1 serve 125g</t>
  </si>
  <si>
    <t xml:space="preserve">Brumby's, Deli Roll, Tuna With Potato And Mayo, 1 serve 125g </t>
  </si>
  <si>
    <t xml:space="preserve">Brumby's, Double Chocolate Chip Cookie, 1 biscuit 62g </t>
  </si>
  <si>
    <t>Brumby's, Farmhouse Loaf, Soy With Linseed And Yoghurt, 1 serve 62g</t>
  </si>
  <si>
    <t xml:space="preserve">Brumby's, Filo, Spinach And Ricotta, 1 serve 200g </t>
  </si>
  <si>
    <t>Brumby's, Finger Bun, 1 serve 94g</t>
  </si>
  <si>
    <t xml:space="preserve">Brumby's, Focaccia, any variety unless stated, 1 serve 62g </t>
  </si>
  <si>
    <t xml:space="preserve">Brumby's, Focaccia, Tomato, 1 serve 62g </t>
  </si>
  <si>
    <t xml:space="preserve">Brumby's, Fresh Herb Scotch Loaf, 1 serve 62g </t>
  </si>
  <si>
    <t xml:space="preserve">Brumby's, Fruit And Walnut Rye, 1 serve 62g </t>
  </si>
  <si>
    <t xml:space="preserve">Brumby's, Fruit Bun, 1 serve 66g </t>
  </si>
  <si>
    <t xml:space="preserve">Brumby's, Fruit Damper Loaf, 1 serve 62g </t>
  </si>
  <si>
    <t>Brumby's, Fruit Damper Roll, 1 roll 72g</t>
  </si>
  <si>
    <t>Brumby's, Fruit Loaf, 1 serve 62g</t>
  </si>
  <si>
    <t xml:space="preserve">Brumby's, Fruit Mince Tarts (Made In Store), 1 serve 62g </t>
  </si>
  <si>
    <t xml:space="preserve">Brumby's, Fruit Mince Tarts Frozen Unbaked, 1 serve 62g </t>
  </si>
  <si>
    <t xml:space="preserve">Brumby's, Grissini, 1 serve 85g </t>
  </si>
  <si>
    <t xml:space="preserve">Brumby's, Hazelnut Brioche, 1 serve 62g </t>
  </si>
  <si>
    <t xml:space="preserve">Brumby's, Hi Fibre Pop-Top, 1 serve 72g </t>
  </si>
  <si>
    <t xml:space="preserve">Brumby's, Hi Fibre Soft Crust, 1 serve 62g </t>
  </si>
  <si>
    <t>Brumby's, Hot Cross Buns, 1 serve 70g</t>
  </si>
  <si>
    <t>Brumby's, Jam Donuts, 1 serve 81 g</t>
  </si>
  <si>
    <t>Brumby's, Jam Scroll, Cinnamon Sugar Topping, 1 serve 110g</t>
  </si>
  <si>
    <t>Brumby's, Jam Tart, 1, 42g</t>
  </si>
  <si>
    <t xml:space="preserve">Brumby's, Lamintons, 1 serve 90g </t>
  </si>
  <si>
    <t>Brumby's, Lemon Tart, 1, 42g</t>
  </si>
  <si>
    <t>Brumby's, Long Cream Donuts With Cream, 1 serve 105g</t>
  </si>
  <si>
    <t xml:space="preserve">Brumby's, Long Cream Donuts With Moch Cream, 1 serve 105g </t>
  </si>
  <si>
    <t xml:space="preserve">Brumby's, Low Fat Apricot Scrolls, 1 scroll 1 20g </t>
  </si>
  <si>
    <t xml:space="preserve">Brumby's, Macadamia Cookie, 1 biscuit 62g </t>
  </si>
  <si>
    <t xml:space="preserve">Brumby's, Meat Pastier, 1 serve 241 g </t>
  </si>
  <si>
    <t xml:space="preserve">Brumby's, Mega-Grain, 1 serve 62g </t>
  </si>
  <si>
    <t xml:space="preserve">Brumby's, Mississippi Mud Slice, 1 serve 11 5g </t>
  </si>
  <si>
    <t xml:space="preserve">Brumby's, Pane De Casa, 1 serve 62g </t>
  </si>
  <si>
    <t xml:space="preserve">Brumby's, Panini, 1 serve 85g </t>
  </si>
  <si>
    <t xml:space="preserve">Brumby's, Party Pastie, 1 serve 46g </t>
  </si>
  <si>
    <t xml:space="preserve">Brumby's, Party Pastie, Curry, 1 serve 48g </t>
  </si>
  <si>
    <t xml:space="preserve">Brumby's, Party Pie, 1 serve 71 g </t>
  </si>
  <si>
    <t xml:space="preserve">Brumby's, Party Quiche Lorraine, 1 serve 65g </t>
  </si>
  <si>
    <t xml:space="preserve">Brumby's, Party Sausage Roll, 1 serve 110g </t>
  </si>
  <si>
    <t>Brumby's, Party Shepherds Pie, 1 serve 97g</t>
  </si>
  <si>
    <t>Brumby's, Pastie, Beef, 1 serve 170g -</t>
  </si>
  <si>
    <t xml:space="preserve">Brumby's, Pastie, Meat And Vegetable, 1 serve 220g </t>
  </si>
  <si>
    <t xml:space="preserve">Brumby's, Pastie, Vegetable And Cheese, 1 serve 220g </t>
  </si>
  <si>
    <t>Brumby's, Pastizzis, Chicken And Corn, 1, 56g</t>
  </si>
  <si>
    <t xml:space="preserve">Brumby's, Pastizzis, Spinach And Ricotta, 1, 56g </t>
  </si>
  <si>
    <t xml:space="preserve">Brumby's, Pie Steak And Kidney, 1 serve 219g </t>
  </si>
  <si>
    <t>Brumby's, Pie, Beef And Bacon, 1 serve 215g</t>
  </si>
  <si>
    <t xml:space="preserve">Brumby's, Pie, Beef And Burgundy, 1 serve 200g </t>
  </si>
  <si>
    <t xml:space="preserve">Brumby's, Pie, Beef And Cheese, 1 serve 215g </t>
  </si>
  <si>
    <t xml:space="preserve">Brumby's, Pie, Beef And Kidney, 1 serve 215g </t>
  </si>
  <si>
    <t xml:space="preserve">Brumby's, Pie, Beef And Mushroom, 1 serve 215g </t>
  </si>
  <si>
    <t xml:space="preserve">Brumby's, Pie, Beef And Pea, 1 serve 218g </t>
  </si>
  <si>
    <t xml:space="preserve">Brumby's, Pie, Beef And Tomato, 1 serve 215g </t>
  </si>
  <si>
    <t>Brumby's, Pie, Beef Curry, 1 serve 215g</t>
  </si>
  <si>
    <t xml:space="preserve">Brumby's, Pie, Beef With Cheese And Bacon, 1 serve 215g </t>
  </si>
  <si>
    <t xml:space="preserve">Brumby's, Pie, Chicken And Curry, 1 serve 200g </t>
  </si>
  <si>
    <t xml:space="preserve">Brumby's, Pie, Chicken And Leek, 1 serve 200g </t>
  </si>
  <si>
    <t xml:space="preserve">Brumby's, Pie, Chicken And Mushroom, 1 serve 200g </t>
  </si>
  <si>
    <t xml:space="preserve">Brumby's, Pie, Chicken And Vegetable, 1 serve 200g </t>
  </si>
  <si>
    <t>Brumby's, Pie, Curry, 1 serve 224g</t>
  </si>
  <si>
    <t xml:space="preserve">Brumby's, Pie, Gourmet Chicken And Leek Pie, 1 serve 215g </t>
  </si>
  <si>
    <t xml:space="preserve">Brumby's, Pie, Ned Kelly, 1 serve 253g </t>
  </si>
  <si>
    <t xml:space="preserve">Brumby's, Pie, Potato, 1 serve 222g </t>
  </si>
  <si>
    <t xml:space="preserve">Brumby's, Pie, Steak And Bacon, 1 serve 200g </t>
  </si>
  <si>
    <t>Brumby's, Pie, Steak And Cheese, 1 serve 233g .</t>
  </si>
  <si>
    <t xml:space="preserve">Brumby's, Pie, Steak And Curry, 1 serve 200g </t>
  </si>
  <si>
    <t>Brumby's, Pie, Steak And Ketchup, 1 serve 233g .</t>
  </si>
  <si>
    <t xml:space="preserve">Brumby's, Pie, Steak And Mushroom, 1 serve 200g </t>
  </si>
  <si>
    <t xml:space="preserve">Brumby's, Pie, Steak And Onion, 1 serve 200g </t>
  </si>
  <si>
    <t xml:space="preserve">Brumby's, Pie, Steak And Vegetable, 1 serve 21 9g </t>
  </si>
  <si>
    <t xml:space="preserve">Brumby's, Pie, Steak Mince, 1 serve 220g </t>
  </si>
  <si>
    <t xml:space="preserve">Brumby's, Pie, Steak, 1 serve 200g </t>
  </si>
  <si>
    <t xml:space="preserve">Brumby's, Pie, Thai Chicken And Vegetable, 1 serve 224g </t>
  </si>
  <si>
    <t xml:space="preserve">Brumby's, Pie, Vegetarian, 1 serve 198g </t>
  </si>
  <si>
    <t xml:space="preserve">Brumby's, Pizza, Australian, 1 serve 120g </t>
  </si>
  <si>
    <t xml:space="preserve">Brumby's, Pizza, Supreme, 1 serve 120g </t>
  </si>
  <si>
    <t>Brumby's, Pizza, Vegetarian, 1 serve 120g</t>
  </si>
  <si>
    <t>Brumby's, Provencale, 1 serve 62g</t>
  </si>
  <si>
    <t>Brumby's, Pumpkin Bread, 1 serve 62g</t>
  </si>
  <si>
    <t>Brumby's, Quiche, Ham And Asparagus, 1 serve 199g</t>
  </si>
  <si>
    <t>Brumby's, Quiche, Mushroom, 1 serve 199g</t>
  </si>
  <si>
    <t>Brumby's, Quiche, Sweetcorn And Tomato, 1 serve 199g</t>
  </si>
  <si>
    <t>Brumby's, Red Onion Cobb, 1 serve 62g</t>
  </si>
  <si>
    <t xml:space="preserve">Brumby's, Roll, Bacon And Garlic, 1 serve 145g </t>
  </si>
  <si>
    <t>Brumby's, Roll, Cheese And Spinach, 1 serve 160g</t>
  </si>
  <si>
    <t>Brumby's, Royal Dutch Fruit Loaf, 1 slice 62g</t>
  </si>
  <si>
    <t>Brumby's, Sausage Roll, 1 large 190g</t>
  </si>
  <si>
    <t xml:space="preserve">Brumby's, Sausage Roll, 1 regular 164g </t>
  </si>
  <si>
    <t xml:space="preserve">Brumby's, Sausage Roll, 1 small 105g </t>
  </si>
  <si>
    <t>Brumby's, Sausage Roll, Chilli, 1 serve 174g</t>
  </si>
  <si>
    <t xml:space="preserve">Brumby's, Sausage Roll, Ham And Cheese, 1 serve 174g </t>
  </si>
  <si>
    <t>Brumby's, Sausage Roll, Party Ham And Cheese, 1 serve 58g</t>
  </si>
  <si>
    <t>Brumby's, Savoury Roll, Cheese And Bacon, 1 serve 106g</t>
  </si>
  <si>
    <t xml:space="preserve">Brumby's, Savoury Roll, Cheese And Pineapple, 1 serve 106g </t>
  </si>
  <si>
    <t xml:space="preserve">Brumby's, Savoury Roll, Onion And Cheese, 1 serve 106g </t>
  </si>
  <si>
    <t xml:space="preserve">Brumby's, Savoury Scroll, Cheese And Bacon, 1 serve 11 4g </t>
  </si>
  <si>
    <t xml:space="preserve">Brumby's, Savoury Scroll, Tomato And Herb, 1 serve 114g </t>
  </si>
  <si>
    <t xml:space="preserve">Brumby's, Scones, Date, 1 serve 60g </t>
  </si>
  <si>
    <t xml:space="preserve">Brumby's, Scones, Plain, 1 serve 60g </t>
  </si>
  <si>
    <t xml:space="preserve">Brumby's, Scones, Sultanas, 1 serve 60g </t>
  </si>
  <si>
    <t>Brumby's, Scottish Malt Loaf, 1 slice 62g</t>
  </si>
  <si>
    <t xml:space="preserve">Brumby's, Scroll, Sun-Dried Tomato And Olive, 1 serve 126g </t>
  </si>
  <si>
    <t>Brumby's, Self Saucing Chocolate Pudding, 1 serve 100g .</t>
  </si>
  <si>
    <t xml:space="preserve">Brumby's, Sour Dough Rolls, 1 serve 75g </t>
  </si>
  <si>
    <t xml:space="preserve">Brumby's, Sour Dough, 1 serve 62g </t>
  </si>
  <si>
    <t xml:space="preserve">Brumby's, Spinach And Ricotta Roll, 1, 174g </t>
  </si>
  <si>
    <t xml:space="preserve">Brumby's, Spinach Quiche, 1 individual quiche 199g </t>
  </si>
  <si>
    <t xml:space="preserve">Brumby's, Sticky Date Puddings, 1 serve 90g </t>
  </si>
  <si>
    <t xml:space="preserve">Brumby's, Strawberry Cushion, 1, 102g </t>
  </si>
  <si>
    <t xml:space="preserve">Brumby's, Sunflower Seed And Honey Bread, 1 serve 62g </t>
  </si>
  <si>
    <t>Brumby's, Swirl, Mayo And Ham, 1 serve 184g</t>
  </si>
  <si>
    <t xml:space="preserve">Brumby's, Swirl, Mustard Pickle And Ham, 1 serve 184g </t>
  </si>
  <si>
    <t>Brumby's, Tear'N Share Loaf, Cheese And Bacon, 1 serve 62g</t>
  </si>
  <si>
    <t>Brumby's, Tear'N Share Loaf, Cheese And Basil Pesto,  1 serve 62g</t>
  </si>
  <si>
    <t>Brumby's, Tear'N Share Loaf, Garlic With Cheese And Chives, 1 serve 62g</t>
  </si>
  <si>
    <t xml:space="preserve">Brumby's, Tear'N Share Loaf, Olive And Parmesan, 1 serve 62g </t>
  </si>
  <si>
    <t xml:space="preserve">Brumby's, Tear'N Share Loaf, Spinach Arid Fetta, 1 serve 62g </t>
  </si>
  <si>
    <t xml:space="preserve">Brumby's, Tear'N Share Loaf, Sun-Dried Tomato, 1 serve 62g </t>
  </si>
  <si>
    <t xml:space="preserve">Brumby's, Tiger Bread, 1 serve 62g </t>
  </si>
  <si>
    <t xml:space="preserve">Brumby's, Tiger Cup, 1 serve 80g </t>
  </si>
  <si>
    <t xml:space="preserve">Brumby's, Turkish Bread, 1 serve 62g </t>
  </si>
  <si>
    <t xml:space="preserve">Brumby's, Turkish Pockets, 1 serve 120g </t>
  </si>
  <si>
    <t xml:space="preserve">Brumby's, Twist, Sun-Dried Tomato And Olive, 1 serve 62g </t>
  </si>
  <si>
    <t xml:space="preserve">Brumby's, Twist, Thai Sweet Chilli, 1 serve 62g </t>
  </si>
  <si>
    <t xml:space="preserve">Brumby's, Vegetable Curry Pastie, 1 individual pie 230g </t>
  </si>
  <si>
    <t xml:space="preserve">Brumby's, Vegetarian Pastie, 1 individual piece 230g </t>
  </si>
  <si>
    <t xml:space="preserve">Brumby's, White Bread, 1 serve 62g </t>
  </si>
  <si>
    <t xml:space="preserve">Brumby's, White Roll, 1 serve 68g </t>
  </si>
  <si>
    <t xml:space="preserve">Brumby's, Wholemeal Products, 1 serve 62g </t>
  </si>
  <si>
    <t xml:space="preserve">Brussels Sprouts, 1 serve 100g </t>
  </si>
  <si>
    <t>Buckwheat (Raw), 1/2 cup 90g</t>
  </si>
  <si>
    <t>Buffalo, Raw, 1 serve 125g</t>
  </si>
  <si>
    <t>Bulgur Or Cracked Wheat, Cooked 1 cup 90g</t>
  </si>
  <si>
    <t>Bulgur Or Cracked Wheat, Raw, 1/2 cup 90g</t>
  </si>
  <si>
    <t xml:space="preserve">Bulgur Or Cracked Wheat, Soaked In Water, 1 cup 205g </t>
  </si>
  <si>
    <t xml:space="preserve">Bulla, Caramel Crunch, 1 serve 79ml </t>
  </si>
  <si>
    <t xml:space="preserve">Bulla, Choc Bar, Banana, 1 serve 75ml </t>
  </si>
  <si>
    <t xml:space="preserve">Bulla, Choc Bar, Malt, 1 serve 75ml </t>
  </si>
  <si>
    <t xml:space="preserve">Bulla, Choc Bar, Spearmint, 1 serve 75ml </t>
  </si>
  <si>
    <t xml:space="preserve">Bulla, Choc Bar, Toffee, 1 serve 75ml </t>
  </si>
  <si>
    <t>Bulla, Choc Bar, Vanilla, 1 serve 75ml</t>
  </si>
  <si>
    <t xml:space="preserve">Bulla, Cottage Cheese With Garden Salad, 1 serve 100g </t>
  </si>
  <si>
    <t>Bulla, Cottage Cheese With Gherkin, 1 serve 100g</t>
  </si>
  <si>
    <t xml:space="preserve">Bulla, Cottage Cheese With Onion And Chives, 1 serve 100g </t>
  </si>
  <si>
    <t xml:space="preserve">Bulla, Cottage Cheese With Pineapple, 1 serve 100g </t>
  </si>
  <si>
    <t xml:space="preserve">Bulla, Cottage Cheese, Plain, 1 serve 100g </t>
  </si>
  <si>
    <t>Bulla, Country Cream, Classic Toffee, Strawberry Cream or Creamy Vanilla Ice Cream, 1 serve 100ml</t>
  </si>
  <si>
    <t xml:space="preserve">Bulla, Country Cream, Triple Choc Ice Cream, 1 serve 100ml </t>
  </si>
  <si>
    <t xml:space="preserve">Bulla, Cream, Country Style, 1 tbs 20ml </t>
  </si>
  <si>
    <t xml:space="preserve">Bulla, Cream, Pure, 1 tbs 20ml </t>
  </si>
  <si>
    <t xml:space="preserve">Bulla, Double Choc Crunch, 1 serve 77ml </t>
  </si>
  <si>
    <t xml:space="preserve">Bulla, Frozen Yoghurt, 1 scoop 65ml </t>
  </si>
  <si>
    <t xml:space="preserve">Bulla, Honeycomb Crunch, 1 serve 77ml </t>
  </si>
  <si>
    <t xml:space="preserve">Bulla, Icy Pops, Assorted Flavours, 1 serve 75ml </t>
  </si>
  <si>
    <t xml:space="preserve">Bulla, Rich Caramel Crunch, 1 serve 77ml </t>
  </si>
  <si>
    <t xml:space="preserve">Bulla, Sour Cream, Light, 1 tbs 20ml </t>
  </si>
  <si>
    <t xml:space="preserve">Bulla, Sour Cream, Premium, 1 tbs 20ml </t>
  </si>
  <si>
    <t xml:space="preserve">Bulla, Strawberry Crunch, 1 serve 77ml </t>
  </si>
  <si>
    <t xml:space="preserve">Bulla, Thickened Cream, 1 tbs 20ml </t>
  </si>
  <si>
    <t>Bulla, Thickened Cream, Lite, 1 tbs 20ml</t>
  </si>
  <si>
    <t xml:space="preserve">Bulla, Yoghurt, Apple, Apricot, Fruit Salad or Strawberry, 1 tub 200g </t>
  </si>
  <si>
    <t xml:space="preserve">Bulla, Yoghurt, Light N Healthy Strawberry or Wildberry, 1 tub 200g </t>
  </si>
  <si>
    <t xml:space="preserve">Bundaberg, Ginger Beer, Diet, 1 bottle 340ml </t>
  </si>
  <si>
    <t xml:space="preserve">Burgen, Sliced Grain or Rye Bread, 1 slice 40g </t>
  </si>
  <si>
    <t xml:space="preserve">Burgen, Sliced Soy And Linseed Bread, 1 slice 40g </t>
  </si>
  <si>
    <t xml:space="preserve">Burns &amp; Ricker, Bagel Crisps, Plain, 6, 35g </t>
  </si>
  <si>
    <t xml:space="preserve">Burns &amp; Ricker, Bagel Crisps, Roasted Garlic, 6, 35g </t>
  </si>
  <si>
    <t xml:space="preserve">Burrito, With Beef &amp; Cheese, No Beans, 1 small 96g </t>
  </si>
  <si>
    <t xml:space="preserve">Burrito, With Beef, Beans &amp; Cheese, 1 large 234g </t>
  </si>
  <si>
    <t xml:space="preserve">Butter Beans, Drained, 1/2 cup 130g </t>
  </si>
  <si>
    <t xml:space="preserve">Butter, Reduced Fat (60% Fat), 2 tsp 10g </t>
  </si>
  <si>
    <t xml:space="preserve">Butter, Reduced Salt, 2 tsp 10g </t>
  </si>
  <si>
    <t>Butter, Regular, 2 tsp 10g</t>
  </si>
  <si>
    <t>Butter, Salt-Free, 2 tsp 10g</t>
  </si>
  <si>
    <t xml:space="preserve">Buttercup Mighty Soft, Multigrain Sandwich Bread, 1 slice 30g </t>
  </si>
  <si>
    <t>Buttercup Mighty Soft, White Bread, 1 slice 36g</t>
  </si>
  <si>
    <t xml:space="preserve">Buttercup Mighty Soft, Wholemeal Sandwich Bread, 1 slice 30g </t>
  </si>
  <si>
    <t xml:space="preserve">Buttercup, Country Split White Bread, 2 slices 48g </t>
  </si>
  <si>
    <t>Buttercup, Wholemeal Bread, 2 slices 48g</t>
  </si>
  <si>
    <t>Buttermilk, 1 cup 250ml</t>
  </si>
  <si>
    <t>Cabanossi 1 piece 30g</t>
  </si>
  <si>
    <t>Cabbage Roll, Stuffed, 1 200g</t>
  </si>
  <si>
    <t>Cabbage, 1/4 cup 50g</t>
  </si>
  <si>
    <t>Cabbage, Chinese, 1/4 cup 50g</t>
  </si>
  <si>
    <t>Cabbage, Mustard, Salted, '/4 cup 50g</t>
  </si>
  <si>
    <t>Cabbage, Red, Pickled, '/4 cup 50g</t>
  </si>
  <si>
    <t xml:space="preserve">Cadbury Banana Flavoured Milk, 1 carton, 500ml </t>
  </si>
  <si>
    <t xml:space="preserve">Cadbury Connoisseur Duet Chocolate Obsession, 1 serve 100ml </t>
  </si>
  <si>
    <t>Cadbury Dairy Milk Block, 6 squares 30g</t>
  </si>
  <si>
    <t>Cadbury Wafer Biscuit 1 biscuit 12.9g</t>
  </si>
  <si>
    <t>Cadbury Yowie Pop Bubblegum Rumble 1 ice cream 100ml</t>
  </si>
  <si>
    <t>Cadbury, Black Forest, 1 ice cream 100ml</t>
  </si>
  <si>
    <t xml:space="preserve">Cadbury, Breakaway Chocolate Block, 6 squares 30g </t>
  </si>
  <si>
    <t xml:space="preserve">Cadbury, Cake Mix, Freddo Cup Cakes, 1 serve 40g </t>
  </si>
  <si>
    <t xml:space="preserve">Cadbury, Cake Mix, Hazelnut Chocolate, 1 slice 90g </t>
  </si>
  <si>
    <t xml:space="preserve">Cadbury, Cake Mix, Milk Chocolate, 1 slice 80g </t>
  </si>
  <si>
    <t xml:space="preserve">Cadbury, Cake Mix, Top Deck, 1 slice 85g </t>
  </si>
  <si>
    <t xml:space="preserve">Cadbury, Cake Mix, Velvet Chocolate, 1 slice 90g </t>
  </si>
  <si>
    <t xml:space="preserve">Cadbury, Cappucino Flavoured Milk, 1 carton 500ml </t>
  </si>
  <si>
    <t xml:space="preserve">Cadbury, Caramello Chocolate Block, 6 squares 30g </t>
  </si>
  <si>
    <t xml:space="preserve">Cadbury, Caramello Flavoured Milk, 1 serve 250ml </t>
  </si>
  <si>
    <t xml:space="preserve">Cadbury, Caramello Ice Cream, 1 scoop 100ml </t>
  </si>
  <si>
    <t xml:space="preserve">Cadbury, Caramello Koala, 1 bar 20g </t>
  </si>
  <si>
    <t xml:space="preserve">Cadbury, Cherry Ripe Biscuits, 1 biscuit 18g </t>
  </si>
  <si>
    <t xml:space="preserve">Cadbury, Cherry Ripe Block, 1 row 30g </t>
  </si>
  <si>
    <t xml:space="preserve">Cadbury, Cherry Ripe Ice Cream, 1 scoop 100ml </t>
  </si>
  <si>
    <t xml:space="preserve">Cadbury, Cherry Ripe, 1 bar 55g </t>
  </si>
  <si>
    <t xml:space="preserve">Cadbury, Chocettes Cherry Ripe, 1 serve 50g </t>
  </si>
  <si>
    <t xml:space="preserve">Cadbury, Chocettes Crunchie, 1 serve 48g </t>
  </si>
  <si>
    <t xml:space="preserve">Cadbury, Chocettes Dairy Milk, 1 serve 50g </t>
  </si>
  <si>
    <t xml:space="preserve">Cadbury, Chocettes Dream, 1 serve 50g </t>
  </si>
  <si>
    <t>Cadbury, Chocettes Picnic, 1 serve 50g</t>
  </si>
  <si>
    <t>Cadbury, Chocolate Mini Eggs, Solid, 2 pieces 12g</t>
  </si>
  <si>
    <t>Cadbury, Chocolate Velvet, 1 tbs 20g</t>
  </si>
  <si>
    <t xml:space="preserve">Cadbury, Connoisseur Duet Cafe Grande, 1 serve 100ml </t>
  </si>
  <si>
    <t xml:space="preserve">Cadbury, Connoisseur Duet Classic Vanilla, 1 serve 100ml </t>
  </si>
  <si>
    <t>Cadbury, Connoisseur Duet Cookie Cream Commotion, 1 serve 100ml</t>
  </si>
  <si>
    <t>Cadbury, Connoisseur Duet Macadamia Mambo, 1 serve 100ml</t>
  </si>
  <si>
    <t>Cadbury, Connoisseur Duet Mango And Coconut Creme, 1 serve 100ml</t>
  </si>
  <si>
    <t xml:space="preserve">Cadbury, Connoisseur Duet Old English Toffee, serve 100ml </t>
  </si>
  <si>
    <t>Cadbury, Connoisseur Duet Raspberries And Cream, 1 serve 100ml</t>
  </si>
  <si>
    <t>Cadbury, Connoisseur Duet Rum And Raisin Rumba, 1 serve 100ml</t>
  </si>
  <si>
    <t>Cadbury, Connoisseur Duet Strawberry Stravaganza, 1 serve 100ml</t>
  </si>
  <si>
    <t>Cadbury, Cottees Options Banana, 1 serve 100ml</t>
  </si>
  <si>
    <t>Cadbury, Cottees Options Chocolate, 1 serve 100ml</t>
  </si>
  <si>
    <t>Cadbury, Cottees Options Strawberry, 1 serve 100ml</t>
  </si>
  <si>
    <t>Cadbury, Creamy Vanilla Flavoured Milk, 1 serve 250ml</t>
  </si>
  <si>
    <t>Cadbury, Crunchie Ice Cream, 1, 100ml</t>
  </si>
  <si>
    <t>Cadbury, Crunchie Squiggle Tops, 1 biscuit 16.7g</t>
  </si>
  <si>
    <t>Cadbury, Crunchie, 1 bar 50g</t>
  </si>
  <si>
    <t>Cadbury, Crunchie, Choc Honeycomb Flavoured Milk, 1 carton 500ml</t>
  </si>
  <si>
    <t xml:space="preserve">Cadbury, Dairy Milk Chip Ice Cream, 1 scoop 100ml </t>
  </si>
  <si>
    <t xml:space="preserve">Cadbury, Dairy Milk Chocolate Flavoured Milk, 1 carton 500ml </t>
  </si>
  <si>
    <t>Cadbury, Dairy Milk Doubles, 1 biscuit 20.8g</t>
  </si>
  <si>
    <t>Cadbury, Dark Chocolate Block, 6 squares 30g</t>
  </si>
  <si>
    <t>Cadbury, Dream Bar 1 bar 48g</t>
  </si>
  <si>
    <t>Cadbury, Dream Ice Cream, 1 scoop 100ml</t>
  </si>
  <si>
    <t>Cadbury, Dream Ice Cream, 1, 100ml</t>
  </si>
  <si>
    <t>Cadbury, Dream, White Chocolate Flavoured Milk, 1 carton 500ml</t>
  </si>
  <si>
    <t xml:space="preserve">Cadbury, Fingers Vanilla Ice Cream 1 serve 100ml 5 </t>
  </si>
  <si>
    <t>Cadbury, Fingers, 1 biscuit 6.38g</t>
  </si>
  <si>
    <t>Cadbury, Flake Ice Cream, 1, 100ml</t>
  </si>
  <si>
    <t>Cadbury, Flake Noir, 1 bar 45g</t>
  </si>
  <si>
    <t xml:space="preserve">Cadbury, Flake, 1 bar 30g 31/2 41 </t>
  </si>
  <si>
    <t>Cadbury, Fred do, Ice Cream, Vanilla, 1, 100ml</t>
  </si>
  <si>
    <t>Cadbury, Freddo, Ice Cream, Banana, 1, 100ml</t>
  </si>
  <si>
    <t>Cadbury, Freddo, Ice Cream, Chocolate, 1, 100ml</t>
  </si>
  <si>
    <t>Cadbury, Freddo, Ice Cream, Rainbow, 1, 100mI</t>
  </si>
  <si>
    <t xml:space="preserve">Cadbury, Freddo, Milk Chocolate, 1 bar 12g </t>
  </si>
  <si>
    <t>Cadbury, Freddo, Party Cake, 1 slice 100ml</t>
  </si>
  <si>
    <t xml:space="preserve">Cadbury, Fruit And Nut Block, 6 squares 30g </t>
  </si>
  <si>
    <t xml:space="preserve">Cadbury, Hazelnut Chocolate Block, 6 squares 30g </t>
  </si>
  <si>
    <t>Cadbury, Highlights, Prepared, 1 serve 200ml</t>
  </si>
  <si>
    <t>Cadbury, Ice Cream, Light Choc Honeycomb, 1 scoop 100ml</t>
  </si>
  <si>
    <t>Cadbury, Ice Cream, Light Chocolate/Vanilla, 1 scoop 100ml</t>
  </si>
  <si>
    <t>Cadbury, Ice Cream, Light Vanilla, 1 scoop 100ml</t>
  </si>
  <si>
    <t>Cadbury, Ice Cream, Mint Chip, 1 scoop, 100ml</t>
  </si>
  <si>
    <t>Cadbury, Ice Cream, Top Deck, 1 scoop 100mI</t>
  </si>
  <si>
    <t xml:space="preserve">Cadbury, Marble Chocolate Block, 6 squares 30g </t>
  </si>
  <si>
    <t xml:space="preserve">Cadbury, Milky White Chocolate Block, 6 pieces 30g </t>
  </si>
  <si>
    <t>Cadbury, Mousse Chocolate Block, 6 squares 30g</t>
  </si>
  <si>
    <t>Cadbury, Muffin Mix, Cherry Ripe, 1 muffin 60g .</t>
  </si>
  <si>
    <t xml:space="preserve">Cadbury, Muffin Mix, Fruit And Nut, 1 muffin 60g </t>
  </si>
  <si>
    <t xml:space="preserve">Cadbury, Muffin Mix, Milk Chocolate, 1 muffin 60g </t>
  </si>
  <si>
    <t xml:space="preserve">Cadbury, Peppermint Milk Chocolate Block, 6 squares 30g </t>
  </si>
  <si>
    <t xml:space="preserve">Cadbury, Picnic Bar, 1 bar 50g </t>
  </si>
  <si>
    <t xml:space="preserve">Cadbury, Picnic Ice Cream, 1 ice cream 1 00mI </t>
  </si>
  <si>
    <t xml:space="preserve">Cadbury, Picnic Ice Cream, 1 scoop 100ml </t>
  </si>
  <si>
    <t xml:space="preserve">Cadbury, Snack Chocolate Block, 6 squares 30g </t>
  </si>
  <si>
    <t xml:space="preserve">Cadbury, Snack Ice Cream, 1 scoop 100ml </t>
  </si>
  <si>
    <t xml:space="preserve">Cadbury, Strawberry Ripe, 1 bar 55g </t>
  </si>
  <si>
    <t xml:space="preserve">Cadbury, Time Out Bar, 1 bar 40g </t>
  </si>
  <si>
    <t xml:space="preserve">Cadbury, Time Out Ice Cream, 1 ice cream 100ml </t>
  </si>
  <si>
    <t xml:space="preserve">Cadbury, Toffee Pops, 1 biscuit 17.1 g </t>
  </si>
  <si>
    <t xml:space="preserve">Cadbury, Top Deck Chocolate Block, 6 squares 30g </t>
  </si>
  <si>
    <t>Cadbury, Twirl Chocolate Bar, 1 bar 42g</t>
  </si>
  <si>
    <t>Cadbury, Yowie Pop Banana, 1 ice cream 100ml</t>
  </si>
  <si>
    <t>Cadbury, Yowie Pop Choc Jelly, 1 ice cream 100ml</t>
  </si>
  <si>
    <t>Cadbury, Yowie Pop Choc Shake, 1 cup 150ml</t>
  </si>
  <si>
    <t xml:space="preserve">Cadbury, Yowie Pop Chocolate, 1 ice cream 100ml 2 </t>
  </si>
  <si>
    <t>Cadbury, Yowie Pop Squish's Rainbow Swirl, 1 ice cream 100mI</t>
  </si>
  <si>
    <t xml:space="preserve">Caesar Dressing, 1 tbs 20ml  </t>
  </si>
  <si>
    <t>Caesar Salad, With Dressing, 1 serve 200g</t>
  </si>
  <si>
    <t xml:space="preserve">Calamari, Battered, Fried, 2 pieces 160g </t>
  </si>
  <si>
    <t>Calamari, Fried, 2 pieces 148g</t>
  </si>
  <si>
    <t>Camembert, 1 serve 30g</t>
  </si>
  <si>
    <t xml:space="preserve">Campbell's Country Ladle Potato And Leek Soup, 1 serve 250ml </t>
  </si>
  <si>
    <t xml:space="preserve">Candy Lane, Aurora Jubes, 1 serve 25g </t>
  </si>
  <si>
    <t xml:space="preserve">Candy Lane, Choc Beanies, 1 serve 20g </t>
  </si>
  <si>
    <t xml:space="preserve">Candy Lane, Choc Eclairs, 1 serve 14g </t>
  </si>
  <si>
    <t>Candy Lane, Chocolate Scorched Almonds, 1 serve 50g</t>
  </si>
  <si>
    <t>Candy Lane, Chocolate Scorched Peanuts, 1 serve 20g</t>
  </si>
  <si>
    <t>Candy Lane, Click Clacks, 1 serve 30g</t>
  </si>
  <si>
    <t>Candy Lane, Creamy Eclairs, 1 serve 14g</t>
  </si>
  <si>
    <t>Candy Lane, Fruit Drops, 1 serve 18g</t>
  </si>
  <si>
    <t>Candy Lane, Glucose Barley Sugars, 1 serve 20g</t>
  </si>
  <si>
    <t>Candy Lane, Grannies, 1 serve 14g</t>
  </si>
  <si>
    <t>Candy Lane, Jelly Babies, 1 serve 25g</t>
  </si>
  <si>
    <t xml:space="preserve">Candy Lane, Jelly Beans, 1 serve 20g </t>
  </si>
  <si>
    <t xml:space="preserve">Candy Lane, Lemon Sherbets, 1 serve 13g </t>
  </si>
  <si>
    <t xml:space="preserve">Candy Lane, Parry Lollies, 1 serve 25g </t>
  </si>
  <si>
    <t>Candy Lane, Sherbet Bombs, 1 serve 17.5g</t>
  </si>
  <si>
    <t xml:space="preserve">Candy Lane, Snakes, 1 serve 25g </t>
  </si>
  <si>
    <t>Candy Lane, Snowballs, 1, 25g</t>
  </si>
  <si>
    <t>Candy-Lane, Mint Chews, 1 serve 20g</t>
  </si>
  <si>
    <t>Cannelloni, Ricotta &amp; Spinach Filled, In Tomato-Based Sauce, 2 tubes 190g</t>
  </si>
  <si>
    <t>Canola Oil, 1 tbs 20ml</t>
  </si>
  <si>
    <t xml:space="preserve">Canola Spread, Weight Watchers, 2 tsp 10g </t>
  </si>
  <si>
    <t>Capers, 1 tbs 26g</t>
  </si>
  <si>
    <t>Cappuccino Full Cream Milk, 1 cup 250ml</t>
  </si>
  <si>
    <t>Cappucino, Skim Milk, 1 cup 250ml</t>
  </si>
  <si>
    <t>Capsicum, 1 serve 90g</t>
  </si>
  <si>
    <t xml:space="preserve">Captain Red Salmon, 1 serve 30g </t>
  </si>
  <si>
    <t>Captain, Pink Salmon, 1 serve 30g</t>
  </si>
  <si>
    <t>Carambola or Starfruit, 1, 94g</t>
  </si>
  <si>
    <t xml:space="preserve">Carlton Abbotsford Invalid Stout, 1 bottle 375ml </t>
  </si>
  <si>
    <t xml:space="preserve">Carlton Beer, 303 Ice Gold, 1 bottle 375ml </t>
  </si>
  <si>
    <t xml:space="preserve">Carlton Black Ale, 1 bottle 375ml </t>
  </si>
  <si>
    <t xml:space="preserve">Carlton Cairns Draught, 1 bottle 375ml </t>
  </si>
  <si>
    <t xml:space="preserve">Carlton Cold Filtered Bitter, 1 bottle 375ml </t>
  </si>
  <si>
    <t xml:space="preserve">Carlton Cold Shot, 1 bottle 375ml </t>
  </si>
  <si>
    <t xml:space="preserve">Carlton Crown Lager, 1 bottle 375ml </t>
  </si>
  <si>
    <t xml:space="preserve">Carlton Draught Beer, 1 bottle 375ml </t>
  </si>
  <si>
    <t xml:space="preserve">Carlton Fiji Bitter, 1 bottle 375ml </t>
  </si>
  <si>
    <t xml:space="preserve">Carlton Fiji Gold, 1 bottle 375ml </t>
  </si>
  <si>
    <t xml:space="preserve">Carlton KB Lager, 1 bottle 375ml </t>
  </si>
  <si>
    <t xml:space="preserve">Carlton Kent Old Brown, 1 bottle 375ml </t>
  </si>
  <si>
    <t xml:space="preserve">Carlton Light Beer, 1 bottle 375ml </t>
  </si>
  <si>
    <t xml:space="preserve">Carlton Light NT, 1 bottle 375ml </t>
  </si>
  <si>
    <t xml:space="preserve">Carlton LJ Beer, 1 bottle 375ml </t>
  </si>
  <si>
    <t xml:space="preserve">Carlton Matilda Bay Premium, 1 bottle 375ml </t>
  </si>
  <si>
    <t xml:space="preserve">Carlton Melbourne Bitter, 1 bottle 375ml </t>
  </si>
  <si>
    <t xml:space="preserve">Carlton Mid Strength Bitter, 1 bottle 375ml </t>
  </si>
  <si>
    <t xml:space="preserve">Carlton NT Draught Beer, 1 bottle 375ml </t>
  </si>
  <si>
    <t xml:space="preserve">Carlton Powers Bitter, 1 bottle 375ml </t>
  </si>
  <si>
    <t xml:space="preserve">Carlton Powers Gold, 1 bottle 375ml </t>
  </si>
  <si>
    <t xml:space="preserve">Carlton Powers Ice, 1 bottle 375ml </t>
  </si>
  <si>
    <t xml:space="preserve">Carlton Premium Dry, 1 bottle 375ml </t>
  </si>
  <si>
    <t xml:space="preserve">Carlton Redback Light, 1 bottle 375ml </t>
  </si>
  <si>
    <t xml:space="preserve">Carlton Redback Original, 1 bottle 375ml </t>
  </si>
  <si>
    <t xml:space="preserve">Carlton Richmond Lager, 1 bottle 375ml </t>
  </si>
  <si>
    <t xml:space="preserve">Carlton Stella Artois, 1 bottle 375ml </t>
  </si>
  <si>
    <t xml:space="preserve">Carlton Victoria Bitter, 1 bottle 375ml </t>
  </si>
  <si>
    <t>Caro, 1 tsp 2g</t>
  </si>
  <si>
    <t xml:space="preserve">Carob Buttons, 2 buttons 10g </t>
  </si>
  <si>
    <t>Carob Powder, 1/4 cup 31.5g</t>
  </si>
  <si>
    <t xml:space="preserve">Carob-Coated Dried Fruit Mix, 4 pieces 20g </t>
  </si>
  <si>
    <t>Carob-Coated Nut Bar, 1 bar 45g</t>
  </si>
  <si>
    <t xml:space="preserve">Carrot Cake, Iced, 1 slice 100g </t>
  </si>
  <si>
    <t xml:space="preserve">Carrot Cake, Uniced, 1 slice 100g </t>
  </si>
  <si>
    <t>Carrot, 1 1 20g</t>
  </si>
  <si>
    <t>Cascade Beer, Stout, 1 bottle 375ml</t>
  </si>
  <si>
    <t xml:space="preserve">Cascade Beer, Summer Blonde, 1 bottle 375ml </t>
  </si>
  <si>
    <t xml:space="preserve">Cascade Beer, Winter Warmer, 1 bottle 375ml </t>
  </si>
  <si>
    <t>Cascade Bitter Ale, 1 bottle 375ml</t>
  </si>
  <si>
    <t xml:space="preserve">Cascade Draught, 1 bottle 375ml </t>
  </si>
  <si>
    <t>Cascade Lager, 1 bottle 375ml</t>
  </si>
  <si>
    <t xml:space="preserve">Cascade Pale Ale, 1 bottle 375ml </t>
  </si>
  <si>
    <t xml:space="preserve">Cascade Premium Lager 1 bottle 375ml </t>
  </si>
  <si>
    <t xml:space="preserve">Cascade Premium Light, 1 bottle 375ml </t>
  </si>
  <si>
    <t xml:space="preserve">Cashew Nuts, 7 nuts 15g </t>
  </si>
  <si>
    <t xml:space="preserve">Cashew Nuts, Roasted, 7 nuts 15g </t>
  </si>
  <si>
    <t xml:space="preserve">Cassata, 1 serve 175ml </t>
  </si>
  <si>
    <t>Cauliflower, 1/2 cup 100g</t>
  </si>
  <si>
    <t>Cauliflower, In Cheese Sauce, 1 serve 100g</t>
  </si>
  <si>
    <t>Celery, 1 stick 50g</t>
  </si>
  <si>
    <t>Cellophane Noodles, Cooked, 1 serve 200g</t>
  </si>
  <si>
    <t xml:space="preserve">Cereal, Weight Watchers, Berry Flakes, 1 smal1 serve 30g </t>
  </si>
  <si>
    <t xml:space="preserve">Cereal, Weight Watchers, Fruit and Fibre, 1 serve 30g </t>
  </si>
  <si>
    <t xml:space="preserve">Cereal, Weight Watchers, Fruity Muesli, 1 serve 30g </t>
  </si>
  <si>
    <t xml:space="preserve">Cereal, Weight Watchers, Tropical Breakfast, 1 serve 30g </t>
  </si>
  <si>
    <t>Cereal, Weight Watchers, Tropicana, 1 serve 30g</t>
  </si>
  <si>
    <t xml:space="preserve">Chapatti Bread, 1 small piece 35g </t>
  </si>
  <si>
    <t>Cheddar Cheese, 1 serve 30g</t>
  </si>
  <si>
    <t>Cheddar Cheese, Low Fat, 1 serve 30g</t>
  </si>
  <si>
    <t xml:space="preserve">Cheddar Cheese, Processed, Extra Low Fat, 1 slice 21 g </t>
  </si>
  <si>
    <t>Cheddar Cheese, Processed, Reduced Fat, 1 slice 21 g</t>
  </si>
  <si>
    <t xml:space="preserve">Cheddar Cheese, Reduced Fat, 1 serve 30g </t>
  </si>
  <si>
    <t xml:space="preserve">Cheese And Bacon Bread, 1 serve 100g </t>
  </si>
  <si>
    <t>Cheese Block (AUS), Weight Watchers, 1 serve 30g</t>
  </si>
  <si>
    <t xml:space="preserve">Cheese Block (NZ), Weight Watchers, 1 serve 30g </t>
  </si>
  <si>
    <t xml:space="preserve">Cheese Grated (AUS), Weight Watchers, 1 serve 30g </t>
  </si>
  <si>
    <t xml:space="preserve">Cheese Grated (NZ), Weight Watchers, 1 serve 30g </t>
  </si>
  <si>
    <t xml:space="preserve">Cheese Jarlsberg 1 serve 30g </t>
  </si>
  <si>
    <t>Cheese Sauce, 1 tbs 20ml</t>
  </si>
  <si>
    <t xml:space="preserve">Cheese Slice, Cheddar, Processed, 1 slice 21 g </t>
  </si>
  <si>
    <t xml:space="preserve">Cheese Slice, Swiss, Processed, 1 slice 21 g </t>
  </si>
  <si>
    <t xml:space="preserve">Cheese Slices (AUS), Weight Watchers, 1 serve 21 g </t>
  </si>
  <si>
    <t xml:space="preserve">Cheese Slices (NZ), Weight Watchers, 1 serve 21 g </t>
  </si>
  <si>
    <t>Cheese Spread, Cheddar, 1 tbs 20g</t>
  </si>
  <si>
    <t xml:space="preserve">Cheese Spread, Cheddar, Reduced Fat, 1 tbs 20g </t>
  </si>
  <si>
    <t xml:space="preserve">Cheese, Haloumi 1 serve 30g </t>
  </si>
  <si>
    <t xml:space="preserve">Cheese, Nimbin, 1 serve 30g </t>
  </si>
  <si>
    <t>Cheese, Swiss, Processed, 1 serve 30g</t>
  </si>
  <si>
    <t xml:space="preserve">Cheesecake, Baked, 1 regular slice 100g </t>
  </si>
  <si>
    <t xml:space="preserve">Cheesecake, Chocolate, 1 regular slice 100g </t>
  </si>
  <si>
    <t xml:space="preserve">Cheesecake, From Packet Mix, 1 regular slice 100g </t>
  </si>
  <si>
    <t xml:space="preserve">Cheesecake, Fruit-Topped, 1 regular slice 100g </t>
  </si>
  <si>
    <t xml:space="preserve">Cheesecake, Nestle Diet Tropical, 1 serve 120g </t>
  </si>
  <si>
    <t xml:space="preserve">Cheesecake, Nestle Diet, Lemon, 1 serve 120g </t>
  </si>
  <si>
    <t xml:space="preserve">Cheesecake, Plain, 1 regular slice 100g </t>
  </si>
  <si>
    <t>Cheese-Topped Roll, 85g</t>
  </si>
  <si>
    <t xml:space="preserve">Cheetos Cheese And Bacon Balls, 1 serve 50g </t>
  </si>
  <si>
    <t xml:space="preserve">Cheezels Cheese Flavoured Snacks, 1 serve 50g </t>
  </si>
  <si>
    <t xml:space="preserve">Chef's Pride Chocolate Dessert Cups, 1 serve 17.5g </t>
  </si>
  <si>
    <t>Cherries, 1 serve 100g</t>
  </si>
  <si>
    <t xml:space="preserve">Cherries, Glazed, 1 serve 100g </t>
  </si>
  <si>
    <t xml:space="preserve">Cherry Strudel, 1 regular slice 80g </t>
  </si>
  <si>
    <t xml:space="preserve">Cheshire Cheese, 1 serve 30g </t>
  </si>
  <si>
    <t xml:space="preserve">Chestnut Puree, 1 tbs 20g </t>
  </si>
  <si>
    <t>Chestnuts, Roasted, 1 serve 30g</t>
  </si>
  <si>
    <t>Chewing Gum, Sugar Free, 6 pieces 1 2g</t>
  </si>
  <si>
    <t xml:space="preserve">Chewing Gum, With Sugar, 6 pieces 12g </t>
  </si>
  <si>
    <t>Chickadee Foods Chick Burgers, 1, 81g</t>
  </si>
  <si>
    <t xml:space="preserve">Chickadee Foods Chicken And Cheese Schnitzels, 1, 125g </t>
  </si>
  <si>
    <t xml:space="preserve">Chickadee Foods Chicken And Corn Rolls, 1, 100g </t>
  </si>
  <si>
    <t>Chickadee Foods Chicken And Corn Schitzels, 1, 125g</t>
  </si>
  <si>
    <t>Chickadee Foods Chicken Chips, 1 serve 110g</t>
  </si>
  <si>
    <t xml:space="preserve">Chickadee Foods Chicken Devil Chips 1 serve 100g , </t>
  </si>
  <si>
    <t xml:space="preserve">Chickadee Foods Chicken Nuggets, 1 serve 132g </t>
  </si>
  <si>
    <t xml:space="preserve">Chickadee Foods Chicken, Cheese And Bacon Roll, 1, 105g </t>
  </si>
  <si>
    <t xml:space="preserve">Chickadee Foods Roasted Chicken Sticks, 1 serve 40g </t>
  </si>
  <si>
    <t xml:space="preserve">Chickadee Foods Sweet Chilli Tenders, 1 serve 110g </t>
  </si>
  <si>
    <t xml:space="preserve">Chicken And Vegetable Pie 1 serve 88g </t>
  </si>
  <si>
    <t xml:space="preserve">Chicken And Vegetable, Canned, 1 serve 220ml </t>
  </si>
  <si>
    <t xml:space="preserve">Chicken Breast, Baked Or Roasted, With Skin, 1 serve 140g </t>
  </si>
  <si>
    <t xml:space="preserve">Chicken Breast, Baked Or Roasted, Without Skin, 1 serve 100g </t>
  </si>
  <si>
    <t xml:space="preserve">Chicken Breast, Deli-Sliced, 1 slice 25g </t>
  </si>
  <si>
    <t xml:space="preserve">Chicken Breast, Raw, No Skin, 1 serve 140g </t>
  </si>
  <si>
    <t>Chicken Breast, Raw, With Skin, 1 serve 140g</t>
  </si>
  <si>
    <t xml:space="preserve">Chicken Breast, Smoked, Deli-Sliced, 1 slice 25g </t>
  </si>
  <si>
    <t xml:space="preserve">Chicken Breast, Smoked, No Skin, 1 serve 140g </t>
  </si>
  <si>
    <t xml:space="preserve">Chicken Breast, Smoked, With Skin, 1 serve 140g </t>
  </si>
  <si>
    <t>Chicken Broth, 1 cup 250ml</t>
  </si>
  <si>
    <t xml:space="preserve">Chicken Chop Suey, 1 serve 125g </t>
  </si>
  <si>
    <t>Chicken Curry, 1 serve 200g</t>
  </si>
  <si>
    <t>Chicken Drumstick, Raw, No Skin, 1, 43g</t>
  </si>
  <si>
    <t xml:space="preserve">Chicken Drumstick, Raw, With Skin, 1, 48g </t>
  </si>
  <si>
    <t>Chicken In Asian Style Sauce, 1 serve 253g</t>
  </si>
  <si>
    <t xml:space="preserve">Chicken Leg (Maryland), Raw, No Skin, 1 small 140g </t>
  </si>
  <si>
    <t xml:space="preserve">Chicken Leg (Maryland), Raw, With Skin, 1 small 140g </t>
  </si>
  <si>
    <t xml:space="preserve">Chicken Loaf, Seasoned, 1 slice 25g </t>
  </si>
  <si>
    <t>Chicken Mince, Raw, 1 serve 120g</t>
  </si>
  <si>
    <t xml:space="preserve">Chicken Noodle Soup, Canned, Ready To Serve, 1 cup 250ml </t>
  </si>
  <si>
    <t>Chicken Nuggets, 6, 108g</t>
  </si>
  <si>
    <t>Chicken Roll, 1 slice 19g</t>
  </si>
  <si>
    <t>Chicken Satay Stick Peanut-Based Marinade 1 serve 72g</t>
  </si>
  <si>
    <t xml:space="preserve">Chicken Satay Stick, Honey-Based Marinade, 1 serve 72g </t>
  </si>
  <si>
    <t xml:space="preserve">Chicken Satay Stick, Soy-Based Marinade, 1 serve 72g </t>
  </si>
  <si>
    <t>Chicken Satay, 1 serve 200g</t>
  </si>
  <si>
    <t xml:space="preserve">Chicken Sausage, Raw, 1 serve 58g </t>
  </si>
  <si>
    <t>Chicken Stew in Gravy 1 serve 25g</t>
  </si>
  <si>
    <t xml:space="preserve">Chicken Thigh, Raw, No Skin, Boneless, 1 medium 100g </t>
  </si>
  <si>
    <t xml:space="preserve">Chicken Tonight Lite Simmer Sauce, Butter Chicken, 1/2 cup 125g </t>
  </si>
  <si>
    <t>Chicken Tonight Lite Simmer Sauce, Creamy Chicken With Mushroom, 1/2 cup 125g</t>
  </si>
  <si>
    <t>Chicken Tonight Lite Simmer Sauce, Creamy Tandoori, 1/2 cup 125g</t>
  </si>
  <si>
    <t>Chicken Tonight Lite Simmer Sauce, Golden Honey Mustard, 1/2 cup 125g</t>
  </si>
  <si>
    <t>Chicken Tonight Noodles Tonight Sauces, Honey Soy, 1 serve 91 g</t>
  </si>
  <si>
    <t xml:space="preserve">Chicken Tonight Pasta Bake Sauce, Creamy Curry, 1/2 cup 125g </t>
  </si>
  <si>
    <t>Chicken Tonight Pasta Bake Sauce, Creamy Parmigiana, 1/2 cup 125g</t>
  </si>
  <si>
    <t>Chicken Tonight Pasta Bake Sauce, Lite Creamy Three Cheeses, 1/2 cup 125g</t>
  </si>
  <si>
    <t>Chicken Tonight Pasta Bake Sauce, Lite Creamy Tomato, 1/2 cup 125g</t>
  </si>
  <si>
    <t>Chicken Tonight Pasta Bake Sauce, Lite Sour Cream And Chives, 1/2 cup 125g</t>
  </si>
  <si>
    <t>Chicken Tonight Pasta Bake Sauce, Macaroni Cheese, 1/2 cup 125g</t>
  </si>
  <si>
    <t>Chicken Tonight Stir Fry Sauce, Chicken Satay 97% Fat Free, 1/2 cup 125g</t>
  </si>
  <si>
    <t>Chicken Tonight Stir Fry Sauce, Chicken Satay, 1/2 cup 125g</t>
  </si>
  <si>
    <t>Chicken Tonight Stir Fry Sauce, Chinese Sweet And Sour, 1/2 cup 125g</t>
  </si>
  <si>
    <t>Chicken Tonight Stir Fry Sauce, Honey Soy, 1/2 cup 125g</t>
  </si>
  <si>
    <t>Chicken Tonight Stir Fry Sauce, Honey Teriyaki, 1/2 cup 125g</t>
  </si>
  <si>
    <t xml:space="preserve">Chicken Tonight Stir Fry Sauce, Lite Chicken Satay, 1/2 cup 125g </t>
  </si>
  <si>
    <t xml:space="preserve">Chicken Tonight Stir Fry Sauce, Sweet And Sour, 1/2 cup 1 25g </t>
  </si>
  <si>
    <t xml:space="preserve">Chicken Tonight Stir Fry Sauce, Thai Sweet Chilli, 1/2 cup 125g </t>
  </si>
  <si>
    <t>Chicken Treat BBQ Chicken, 1/4 serve 250g</t>
  </si>
  <si>
    <t>Chicken Treat Chicken Dinner, 1 serve 645g</t>
  </si>
  <si>
    <t>Chicken Treat Chicken Roll, 1, 284g</t>
  </si>
  <si>
    <t>Chicken Treat Chips 1 regular serve 298g</t>
  </si>
  <si>
    <t>Chicken Treat Chips, 1 smal1 serve 200g</t>
  </si>
  <si>
    <t>Chicken Treat Corn Cobette, 1, 120g</t>
  </si>
  <si>
    <t>Chicken Treat Fillet Burger, 1, 235g</t>
  </si>
  <si>
    <t>Chicken Treat Pineapple Fritter, 1, 64g</t>
  </si>
  <si>
    <t>Chicken, Crispy Skin, 1 piece 70g</t>
  </si>
  <si>
    <t xml:space="preserve">Chickpeas, Canned, Drained, 1/2 cup 87g </t>
  </si>
  <si>
    <t>Chiko Roll, 1, 165g</t>
  </si>
  <si>
    <t>Chilli Powder, 1 tsp 5g</t>
  </si>
  <si>
    <t>Chilli Sauce, 1 tbs 20ml</t>
  </si>
  <si>
    <t>Chives, Chopped, 1 tsp 5g</t>
  </si>
  <si>
    <t xml:space="preserve">Choc Cherry Slice, With Choc-Top, 1 serve 142g </t>
  </si>
  <si>
    <t xml:space="preserve">Chocolate Brownie, With Nuts, Iced, 1 serve 82g </t>
  </si>
  <si>
    <t xml:space="preserve">Chocolate Brownie, With Nuts, Uniced, 1 serve 60g </t>
  </si>
  <si>
    <t xml:space="preserve">Chocolate Cake, Iced, 1 regular slice 100g </t>
  </si>
  <si>
    <t xml:space="preserve">Chocolate Cake, Uniced, 1 regular slice 100g </t>
  </si>
  <si>
    <t xml:space="preserve">Chocolate Caramel Slice, 1 serve 100g </t>
  </si>
  <si>
    <t xml:space="preserve">Chocolate Chip Biscuit 1, 11.6g </t>
  </si>
  <si>
    <t xml:space="preserve">Chocolate Coated Coffee Beans, 4 pieces 20g </t>
  </si>
  <si>
    <t xml:space="preserve">Chocolate Coated Honeycomb, 1 bar 50g </t>
  </si>
  <si>
    <t xml:space="preserve">Chocolate Coated Honeycomb, 1 fun bar 18g </t>
  </si>
  <si>
    <t xml:space="preserve">Chocolate Crackle, 1, 24g </t>
  </si>
  <si>
    <t>Chocolate Eclair, 1, 75g</t>
  </si>
  <si>
    <t>Chocolate Fudge Icing, 1 tbs 20g</t>
  </si>
  <si>
    <t xml:space="preserve">Chocolate Mousse, 1/2 cup </t>
  </si>
  <si>
    <t xml:space="preserve">Chocolate Mud Cake, Iced 1 regular slice 100g </t>
  </si>
  <si>
    <t xml:space="preserve">Chocolate Mud Cake, Uniced 1 regular slice 100g </t>
  </si>
  <si>
    <t xml:space="preserve">Chocolate Slice, Iced, 1 serve 100g </t>
  </si>
  <si>
    <t>Chocolate Topping, 1 tbs 20ml</t>
  </si>
  <si>
    <t xml:space="preserve">Chocolate Topping, Diet, 1 tbs 20ml </t>
  </si>
  <si>
    <t xml:space="preserve">Chocolate Topping, Hard Coating, 1 tbs 20ml </t>
  </si>
  <si>
    <t xml:space="preserve">Chocolate Topping, Hot Fudge, 1 tbs 20ml </t>
  </si>
  <si>
    <t xml:space="preserve">Chocolate Truffle, 1, 1 3g </t>
  </si>
  <si>
    <t xml:space="preserve">Chocolate, Dark, 6 squares 30g </t>
  </si>
  <si>
    <t xml:space="preserve">Chocolate, Liqueur-Filled, 1 piece 10g </t>
  </si>
  <si>
    <t xml:space="preserve">Chocolate, Milk, 6 squares 30g </t>
  </si>
  <si>
    <t xml:space="preserve">Chocolate, Milk, Filled, 1, 9.17g </t>
  </si>
  <si>
    <t>Chocolate, White, 6 squares 30g</t>
  </si>
  <si>
    <t>Chocolate-Coated Almonds, 4 pieces 12g</t>
  </si>
  <si>
    <t xml:space="preserve">Chocolate-Coated Biscuit, 1, 13.4g </t>
  </si>
  <si>
    <t xml:space="preserve">Chocolate-Coated Fruit And Nuts, 4 pieces 20g </t>
  </si>
  <si>
    <t xml:space="preserve">Chocolate-Coated Macadamia Nuts, 1 piece 6.7g </t>
  </si>
  <si>
    <t xml:space="preserve">Chocolate-Coated Peanut Brittle, 6 squares 30g </t>
  </si>
  <si>
    <t xml:space="preserve">Chocolate-Coated Peanuts, 2 pieces 10g </t>
  </si>
  <si>
    <t xml:space="preserve">Chocolate-Coated Wafer Bar, 1, 50g </t>
  </si>
  <si>
    <t xml:space="preserve">Chocolate-Coated Yoghurt Bar With Nuts, 1, 34g </t>
  </si>
  <si>
    <t xml:space="preserve">Chocolate-Coated, Cream-Filled Biscuit, 1, 16.5g </t>
  </si>
  <si>
    <t xml:space="preserve">Chocolate-Flavoured Biscuit 1, 9.3g </t>
  </si>
  <si>
    <t>Choko, 1 serve 85g</t>
  </si>
  <si>
    <t xml:space="preserve">Chris' Greek Dips Artichoke And Feta Dip, 1 tbs 20g </t>
  </si>
  <si>
    <t xml:space="preserve">Chris' Greek Dips Asparagus Dip, 1 tbs 20g </t>
  </si>
  <si>
    <t xml:space="preserve">Chris' Greek Dips Avocado Dip, 1 tbs 20g </t>
  </si>
  <si>
    <t xml:space="preserve">Chris' Greek Dips Caviar, 1 tbs 20g </t>
  </si>
  <si>
    <t xml:space="preserve">Chris' Greek Dips Curried Fava Bean Dip, 1 tbs 20g </t>
  </si>
  <si>
    <t xml:space="preserve">Chris' Greek Dips Dipslite, French Onion, 1 tbs 20g </t>
  </si>
  <si>
    <t>Chris' Greek Dips Dipslite, Hommus, 1 tbs 20g</t>
  </si>
  <si>
    <t xml:space="preserve">Chris' Greek Dips Dipslite, Semi Dried Tomato, 1 tbs 20g </t>
  </si>
  <si>
    <t xml:space="preserve">Chris' Greek Dips Dipslite, Spring Onion, 1 tbs 20g </t>
  </si>
  <si>
    <t xml:space="preserve">Chris' Greek Dips Eggplant Dip, 1 tbs 20g </t>
  </si>
  <si>
    <t xml:space="preserve">Chris' Greek Dips French Onion, 1 tbs 20g </t>
  </si>
  <si>
    <t xml:space="preserve">Chris' Greek Dips Guacamole, 1 tbs 20g </t>
  </si>
  <si>
    <t xml:space="preserve">Chris' Greek Dips Hommus, 1 tbs 20g </t>
  </si>
  <si>
    <t xml:space="preserve">Chris' Greek Dips Lentil Morocco Dip, 1 tbs 20g </t>
  </si>
  <si>
    <t xml:space="preserve">Chris' Greek Dips Moroccan Honey Dip, 1 tbs 20g </t>
  </si>
  <si>
    <t xml:space="preserve">Chris' Greek Dips Olive Dip, 1 tbs 20g </t>
  </si>
  <si>
    <t>Chris' Greek Dips Prawn And Crab Dip, 1 tbs 20g</t>
  </si>
  <si>
    <t xml:space="preserve">Chris' Greek Dips Roasted Capsicum And Feta Dip, 1 tbs 20g </t>
  </si>
  <si>
    <t xml:space="preserve">Chris' Greek Dips Salmon Asian Flavour Dip, 1 tbs 20g </t>
  </si>
  <si>
    <t>Chris' Greek Dips Salmon Dip, 1 tbs 20g</t>
  </si>
  <si>
    <t xml:space="preserve">Chris' Greek Dips Smoked Trout And Avocado Dip, 1 tbs 20g </t>
  </si>
  <si>
    <t xml:space="preserve">Chris' Greek Dips Spicy Avocado With Feta, 1 tbs 20g </t>
  </si>
  <si>
    <t xml:space="preserve">Chris' Greek Dips Spicy Capsicum Dip, 1 tbs 20g </t>
  </si>
  <si>
    <t>Chris' Greek Dips Spicy Hommus, 1 tbs 20g</t>
  </si>
  <si>
    <t>Chris' Greek Dips Spicy Tuna Dip, 1 tbs 20g</t>
  </si>
  <si>
    <t>Chris' Greek Dips Spinach Dip, 1 tbs 20g</t>
  </si>
  <si>
    <t>Chris' Greek Dips Split Pea With Almond Dip, 1 tbs 20g</t>
  </si>
  <si>
    <t>Chris' Greek Dips Spring Onion, 1 tbs 20g</t>
  </si>
  <si>
    <t>Chris' Greek Dips Sundried Tomato Dip, 1 tbs 20g</t>
  </si>
  <si>
    <t>Chris' Greek Dips Tasty Bean Dip, 1 tbs 20g</t>
  </si>
  <si>
    <t>Chris' Greek Dips Tzatziki, 1 tbs 20o</t>
  </si>
  <si>
    <t xml:space="preserve">Chump Chop, Fat Trimmed, Raw, 1 medium 120g </t>
  </si>
  <si>
    <t>Chutney, 1 tbs</t>
  </si>
  <si>
    <t>Cider, Draught, 1 glass 200ml</t>
  </si>
  <si>
    <t>Cider, Dry, I glass 200ml</t>
  </si>
  <si>
    <t>Cider, Sweet, 1 bottle 375ml</t>
  </si>
  <si>
    <t>Cider, White, 1 bottle 375ml</t>
  </si>
  <si>
    <t>Clams, Baby, 6 30g</t>
  </si>
  <si>
    <t>Clover Creek Bocconcini, Fresh, I serve 30g</t>
  </si>
  <si>
    <t xml:space="preserve">Clover Creek Brie, Tasmanian, 1 serve 30g </t>
  </si>
  <si>
    <t>Clover Creek Fetta In Brine, Fresh, 1 serve 30g</t>
  </si>
  <si>
    <t xml:space="preserve">Clover Creek Fetta, Greek Style Australian, I serve 30g </t>
  </si>
  <si>
    <t>Clover Creek Fetta, Tasmanian, 1 serve 30g</t>
  </si>
  <si>
    <t>Clover Creek Fetta, Tasmanian, Goat's Milk, 1 serve 30g</t>
  </si>
  <si>
    <t>Coca Cola, 1 serve 250ml</t>
  </si>
  <si>
    <t>Coca-Cola Caffine-Free Diet Coke, 1 serve 250ml</t>
  </si>
  <si>
    <t xml:space="preserve">Coca-Cola Diet Coke With Lemon, 1 serve 250ml </t>
  </si>
  <si>
    <t xml:space="preserve">Coca-Cola Diet Coke With Vanilla, 1 serve 250ml </t>
  </si>
  <si>
    <t>Coca-Cola Diet Coke, 1 serve 250ml</t>
  </si>
  <si>
    <t xml:space="preserve">Coca-Cola, Vanilla Coke, I serve 250ml </t>
  </si>
  <si>
    <t>Cocoa Powder, 1 tbs 7.3g</t>
  </si>
  <si>
    <t xml:space="preserve">Cocoa, Made With Water, 1 cup 250ml </t>
  </si>
  <si>
    <t xml:space="preserve">Coconut Biscuit, 1, 13.4g </t>
  </si>
  <si>
    <t xml:space="preserve">Coconut Cream, 1/4 cup 50ml </t>
  </si>
  <si>
    <t xml:space="preserve">Coconut Cream, Light, 1/4cup 50ml </t>
  </si>
  <si>
    <t xml:space="preserve">Coconut Ice, 1 piece 30g </t>
  </si>
  <si>
    <t xml:space="preserve">Coconut Milk, 1/4cup 50ml </t>
  </si>
  <si>
    <t xml:space="preserve">Coconut Milk, Light, 1/4cup 50ml </t>
  </si>
  <si>
    <t>Coconut Oil I tsp 5ml</t>
  </si>
  <si>
    <t>Coconut Water, 1/2 cup 125ml</t>
  </si>
  <si>
    <t>Coconut, Desiccated, 2 tsp 5g</t>
  </si>
  <si>
    <t>Coconut, Fresh, Medium Chunk, 50g</t>
  </si>
  <si>
    <t xml:space="preserve">Coconut, Milk, Fresh, 1/4 CUP 50mI </t>
  </si>
  <si>
    <t xml:space="preserve">Cod, Smoked, 1 medium fillet 120g </t>
  </si>
  <si>
    <t>Coffee Substitute, Black, 1 cup 250ml</t>
  </si>
  <si>
    <t>Coffee Turkish, 1cup 250ml</t>
  </si>
  <si>
    <t xml:space="preserve">Coffee Whitener, Powder, 2 tsp 10g  </t>
  </si>
  <si>
    <t>Coffee, Black, 1 cup 250m</t>
  </si>
  <si>
    <t xml:space="preserve">Coffee, With 30ml Full Cream Milk, 1 cup 250ml </t>
  </si>
  <si>
    <t xml:space="preserve">Coffee-And-Chicory Essence, Concentrate, 3tsp 15ml </t>
  </si>
  <si>
    <t>Cola Soft Drink, 1 can 375ml</t>
  </si>
  <si>
    <t>Cola, Alcoholic 1 can 600ml</t>
  </si>
  <si>
    <t>Colby Cheese, 1 serve 30g</t>
  </si>
  <si>
    <t>Coles Brand Viten Juice, 1 200ml</t>
  </si>
  <si>
    <t>Colombo Ice Cream Low Fat Simply Vanilla, 1 serve 125ml</t>
  </si>
  <si>
    <t>Colombo Ice Cream, Low Fat, Alpine Strawberry, 1 serve 125ml</t>
  </si>
  <si>
    <t>Colombo Ice Cream, Low Fat, Double Dutch Chocolate, 1 serve 125ml</t>
  </si>
  <si>
    <t>Cone, Wafer, 15g</t>
  </si>
  <si>
    <t xml:space="preserve">Continental 3 Minute Pasta, Chicken Flavour, 1 serve 290g </t>
  </si>
  <si>
    <t>Continental Asian Creamy Thai Chicken Curry, 1 sachet 200ml</t>
  </si>
  <si>
    <t>Continental Asian Laksa 97.5% Fat Free, 1 sachet 200ml</t>
  </si>
  <si>
    <t>Continental Asian Rices Thai Coconut, Coriander And Lime,  1 serve 85g</t>
  </si>
  <si>
    <t>Continental Asian Rices Thai Lemongrass, Lime And Mild Chilli, 1 serve 85g</t>
  </si>
  <si>
    <t>Continental Asian Seafood Laksa 97.5% Fat Free, 1 sachet 200ml</t>
  </si>
  <si>
    <t>Continental Asian Singapore Noodles 98.5% Fat Free, 1 sachet 200ml</t>
  </si>
  <si>
    <t>Continental Couscous, 1 serve 100g</t>
  </si>
  <si>
    <t>Continental Cup-A-Soup Butternut Pumpkin With Sour Cream And Chives With Croutons, 1 sachet 200ml</t>
  </si>
  <si>
    <t>Continental Cup-A-Soup Chicken And Corn, 1 sachet 200ml</t>
  </si>
  <si>
    <t>Continental Cup-A-Soup Chicken And Sweet Corn 97% Fat Free, 1 sachet 200ml</t>
  </si>
  <si>
    <t>Continental Cup-A-Soup Chicken And Vegetables 98% Fat Free, 1 sachet 200ml</t>
  </si>
  <si>
    <t>Continental Cup-A-Soup Chicken Noodle 99.5% Fat Free, 1 sachet 200ml</t>
  </si>
  <si>
    <t>Continental Cup-A-Soup Chicken Noodle, Salt Reduced, 1 sachet 200ml</t>
  </si>
  <si>
    <t>Continental Cup-A-Soup Chicken Vegetable 99.5% Fat Free, 1 sachet 200ml</t>
  </si>
  <si>
    <t>Continental Cup-A-Soup Cream Of Chicken 98% Fat Free, 1 sachet 200ml</t>
  </si>
  <si>
    <t>Continental Cup-A-Soup Creamy Chicken And Corn, 1 sachet 200ml</t>
  </si>
  <si>
    <t>Continental Cup-A-Soup Creamy Chicken With Chives 97% Fat Free, 1 sachet 200ml</t>
  </si>
  <si>
    <t>Continental Cup-A-Soup Creamy Chicken With Garlic And Herb Croutons, 1 sachet 200ml</t>
  </si>
  <si>
    <t>Continental Cup-A-Soup Creamy Mushroom 98% Fat Free, 1 sachet 200ml</t>
  </si>
  <si>
    <t>Continental Cup-A-Soup Creamy Potato And Bacon 98% Fat Free, 1 sachet 200ml</t>
  </si>
  <si>
    <t>Continental Cup-A-Soup Creamy Pumpkin 98% Fat Free, 1 sachet 200ml</t>
  </si>
  <si>
    <t>Continental Cup-A-Soup Creamy Seafood Bisque 97% Fat Free, 1 sachet 200ml</t>
  </si>
  <si>
    <t xml:space="preserve">Continental Cup-A-Soup Creamy Vegetable With Cheese Flavored Croutons 97% Fat Free, 1 sachet 200ml </t>
  </si>
  <si>
    <t>Continental Cup-A-Soup Dutch Curry And Rice 98% Fat Free, 1 sachet 200ml</t>
  </si>
  <si>
    <t>Continental Cup-A-Soup Favorites Chicken 98% Fat Free, 1 sachet 200ml</t>
  </si>
  <si>
    <t>Continental Cup-A-Soup Favorites Mushroom 98% Fat Free, 1 sachet 200ml</t>
  </si>
  <si>
    <t>Continental Cup-A-Soup Favorites Pumpkin 98% Fat Free, 1 sachet 200ml</t>
  </si>
  <si>
    <t>Continental Cup-A-Soup Favorites Tomato 98% Fat Free, 1 sachet 200ml</t>
  </si>
  <si>
    <t>Continental Cup-A-Soup Favorites Vegetable 98% Fat Free, 1 sachet 200ml</t>
  </si>
  <si>
    <t>Continental Cup-A-Soup Golden Pumpkin 97% Fat Free, 1 sachet 200ml</t>
  </si>
  <si>
    <t>Continental Cup-A-Soup Hearty Beef 95% Fat Free, 1 sachet 200ml</t>
  </si>
  <si>
    <t>Continental Cup-A-Soup Hot And Spicy Tomato 99.5% Fat Free, 1 sachet 200ml</t>
  </si>
  <si>
    <t xml:space="preserve">Continental Cup-A-Soup Minestrone, 1 sachet 23g </t>
  </si>
  <si>
    <t xml:space="preserve">Continental Cup-A-Soup Pea And Ham, 1 sachet 200ml </t>
  </si>
  <si>
    <t>Continental Cup-A-Soup Potato And Leek 98% Fat Free, 1 sachet 200ml</t>
  </si>
  <si>
    <t>Continental Cup-A-Soup Pumpkin And Bacon, 1 sachet 23g.</t>
  </si>
  <si>
    <t>Continental Cup-A-Soup Spring Vegetable 99.5% Fat Free, 1 sachet 200ml</t>
  </si>
  <si>
    <t>Continental Cup-A-Soup Tomato 99.5% Fat Free, 1 sachet 200ml</t>
  </si>
  <si>
    <t>Continental Cup-A-Soup Tomato And Herb 99% Fat Free, 1 sachet 200ml</t>
  </si>
  <si>
    <t>Continental Cup-A-Soup Vegetable, 1 sachet 23g</t>
  </si>
  <si>
    <t>Continental Easy Meals Apricot Chicken Curry 1/4 sachet 45g</t>
  </si>
  <si>
    <t>Continental Easy Meals Beef And Red Wine Casserole, 1/4 sachet 45g</t>
  </si>
  <si>
    <t xml:space="preserve">Continental Easy Meals Beef Goulash, 1/4 sachet 35g </t>
  </si>
  <si>
    <t xml:space="preserve">Continental Easy Meals Beef Stroganoff, 1/4 sachet 40g </t>
  </si>
  <si>
    <t>Continental Easy Meals Beef Stroganoff, Salt Reduced, 1/4 sachet 40g</t>
  </si>
  <si>
    <t>Continental Easy Meals Chicken Alfredo, 1/4 sachet 55g</t>
  </si>
  <si>
    <t>Continental Easy Meals Chicken, Tomato And Red Wine Casserole, 1/4 sachet 35g</t>
  </si>
  <si>
    <t>Continental Easy Meals Chilli Con Came, 1/4 sachet 40g</t>
  </si>
  <si>
    <t>Continental Easy Meals Chow Mein Mince, 1/4 sachet 30g</t>
  </si>
  <si>
    <t xml:space="preserve">Continental Easy Meals Country Chicken Casserole, 1/4 sachet 35g </t>
  </si>
  <si>
    <t>Continental Easy Meals Creamy Chick Tikka 1/4 sachet 30g</t>
  </si>
  <si>
    <t>Continental Easy Meals Creamy Mushroom Chicken, 1/4 sachet 45g</t>
  </si>
  <si>
    <t>Continental Easy Meals Creamy Potato Bake, 1/4 sachet 30g</t>
  </si>
  <si>
    <t xml:space="preserve">Continental Easy Meals Creamy Tandoori Chicken, 1/4 sachet 35g </t>
  </si>
  <si>
    <t xml:space="preserve">Continental Easy Meals Creamy Tuna Mornay, '/4 sachet 50g </t>
  </si>
  <si>
    <t>Continental Easy Meals Creamy Vegetable Pasta Bake, 1/4 sachet 30g</t>
  </si>
  <si>
    <t xml:space="preserve">Continental Easy Meals Curried Sausages, 1/4 sachet 35g </t>
  </si>
  <si>
    <t xml:space="preserve">Continental Easy Meals Devilled Sausages, 1/4 sachet 40g </t>
  </si>
  <si>
    <t>Continental Easy Meals Herb And Cheese Potato Bites, 1/4 sachet 35g</t>
  </si>
  <si>
    <t>Continental Easy Meals Honey Lamb, 1/4 sachet 30g</t>
  </si>
  <si>
    <t xml:space="preserve">Continental Easy Meals Honey Soy Chicken, 1/4 sachet 35g </t>
  </si>
  <si>
    <t>Continental Easy Meals Honey Soy Vegetable Noodles, '/4 sachet 35g</t>
  </si>
  <si>
    <t xml:space="preserve">Continental Easy Meals Honey Teriyaki Stir Fry, 1/4 sachet 30g </t>
  </si>
  <si>
    <t xml:space="preserve">Continental Easy Meals Lamb Ragout, 1/4 sachet 40g </t>
  </si>
  <si>
    <t xml:space="preserve">Continental Easy Meals Malaysian Creamy Satay, 1/4 sachet 35g </t>
  </si>
  <si>
    <t xml:space="preserve">Continental Easy Meals Mild Mince Curry, 1/4 sachet 40g </t>
  </si>
  <si>
    <t>Continental Easy Meals Oriental Beef With Cashews 1/4 sachet 45g</t>
  </si>
  <si>
    <t xml:space="preserve">Continental Easy Meals Pork In Plum Sauce, 1/4 sachet 40g </t>
  </si>
  <si>
    <t xml:space="preserve">Continental Easy Meals Rich Beefy Mince, 1/4 sachet 50g </t>
  </si>
  <si>
    <t xml:space="preserve">Continental Easy Meals Satay Beef Noodles, 1/4 sachet 35g </t>
  </si>
  <si>
    <t xml:space="preserve">Continental Easy Meals Spaghetti Bolognaise, 1/4 sachet 50g </t>
  </si>
  <si>
    <t xml:space="preserve">Continental Easy Meals Tangy Sweet And Sour, 1/4 sachet 55g </t>
  </si>
  <si>
    <t xml:space="preserve">Continental Easy Meals Thai Sweet Chilli Stir Fry, 1/4 sachet 35g </t>
  </si>
  <si>
    <t>Continental Easy Meals Tomato And Herb Sausages, 1/4 sachet 40g</t>
  </si>
  <si>
    <t>Continental Easy Meals Vegetable Korma Curry, 1/4 sachet 30g</t>
  </si>
  <si>
    <t>Continental Easy Meals Wraps, Barbeque Beef, 1/4 sachet 35g</t>
  </si>
  <si>
    <t>Continental Easy Meals Wraps, Satay Chicken, 1/4 sachet 30g</t>
  </si>
  <si>
    <t>Continental Easy Meals Wraps, Tandoori Chicken, 1/4 sachet 30g</t>
  </si>
  <si>
    <t>Continental Easy Meals Wraps, Teriyaki Chicken, 1/4 sachet 30g</t>
  </si>
  <si>
    <t>Continental French Onion With Mixed Herbs, 1 sachet 200ml</t>
  </si>
  <si>
    <t>Continental Indian Tandoori, 1 serve 85g</t>
  </si>
  <si>
    <t>Continental Lots-A-Noodles Beef 99% Fat Free, 1 sachet 200ml</t>
  </si>
  <si>
    <t>Continental Lots-A-Noodles Chicken 99% Fat Free, 1 sachet 200ml</t>
  </si>
  <si>
    <t>Continental Lots-A-Noodles Chinese Chicken And Corn 98% Fat Free, 1 sachet 200ml</t>
  </si>
  <si>
    <t>Continental Lots-A-Noodles Cream Of Chicken 98% Fat Free, 1 sachet 200ml</t>
  </si>
  <si>
    <t>Continental Noodle Tonight Soy, Garlic And Chilli, 1 serve 90g</t>
  </si>
  <si>
    <t>Continental Noodle Tonight Teriyaki And Sesame, 1 serve 94g</t>
  </si>
  <si>
    <t>Continental Noodle Tonight Thai Sweet Chilli, 1 serve 93g</t>
  </si>
  <si>
    <t>Continental Ready To Serve Cheese Sauce, 1 tbs 20g</t>
  </si>
  <si>
    <t>Continental Ready To Serve Pepper Sauce, 1 tbs 20g</t>
  </si>
  <si>
    <t xml:space="preserve">Continental Rices Chicken, 1 serve 90g </t>
  </si>
  <si>
    <t>Continental Rices Oriental Fried Rice 1 serve 90g</t>
  </si>
  <si>
    <t>Continental Rices, Beef And Mushroom, 1 serve 31g</t>
  </si>
  <si>
    <t>Continental Rices, Cheesy Rice, 1 serve 90g</t>
  </si>
  <si>
    <t>Continental Rices, Cheesy, 1 serve 32g</t>
  </si>
  <si>
    <t>Continental Rices, Chicken And Sweet Corn, 1 serve 31 g</t>
  </si>
  <si>
    <t xml:space="preserve">Continental Rices, Chicken And Sweet Corn, 1 serve 95g </t>
  </si>
  <si>
    <t>Continental Rices, Chicken And Vegetable, 1 serve 33g</t>
  </si>
  <si>
    <t xml:space="preserve">Continental Rices, Chicken And Vegetable, 1 serve 90g </t>
  </si>
  <si>
    <t>Continental Rices, Chicken, 1 serve 32g</t>
  </si>
  <si>
    <t>Continental Rices, Chinese, 1 serve 90g</t>
  </si>
  <si>
    <t>Continental Rices, Creole, 1 serve 35g</t>
  </si>
  <si>
    <t>Continental Rices, Satay, 1 serve 36g</t>
  </si>
  <si>
    <t>Continental Rices, Satay, 1 serve 90g</t>
  </si>
  <si>
    <t>Continental Rich Beef And Mushroom, 1 serve 95g</t>
  </si>
  <si>
    <t>Continental Soup Chicken Noodle, 1 sachet 200ml</t>
  </si>
  <si>
    <t>Continental Soup Chunky Hearty Garden Vegetables, 1 sachet 200ml</t>
  </si>
  <si>
    <t>Continental Soup Chunky Hearty Italian Minestrone, 1 sachet 200ml</t>
  </si>
  <si>
    <t>Continental Soup Chunky Hearty Roast Chicken 97% Fat Free, 1 sachet 200ml</t>
  </si>
  <si>
    <t>Continental Soup Chunky Hearty Spanish Tomato, 1 sachet 200ml</t>
  </si>
  <si>
    <t>Continental Soup Chunky Hearty Vegetable And Beef, 1 sachet 200ml</t>
  </si>
  <si>
    <t xml:space="preserve">Continental Soup Classic Recipe French Onion, 1 sachet 200ml </t>
  </si>
  <si>
    <t>Continental Soup Classic Recipe French Onion, Salt Reduced, 1 sachet 200ml</t>
  </si>
  <si>
    <t>Continental Soup Classic Recipe Spring Vegetable, 1 sachet 200ml</t>
  </si>
  <si>
    <t xml:space="preserve">Continental Soup Cream Of Chicken, 1 sachet 200ml </t>
  </si>
  <si>
    <t xml:space="preserve">Continental Stroganof Tonight Sauce, Beef, 1 serve 122g </t>
  </si>
  <si>
    <t>Continental Thick Vegetable, 1 sachet 200ml</t>
  </si>
  <si>
    <t xml:space="preserve">Cookie Man Cookie Cappuccino Cream 1 17g </t>
  </si>
  <si>
    <t>Cookie Man Kisses Apricot 1 individual 31g</t>
  </si>
  <si>
    <t xml:space="preserve">Cookie Man Kisses, Raspberry 1 individual 31 g </t>
  </si>
  <si>
    <t>Cookie Man, Almond Bread, 1, 25g</t>
  </si>
  <si>
    <t>Cookie Man, Brownie, Macadamia, 1 serve 100g</t>
  </si>
  <si>
    <t xml:space="preserve">Cookie Man, Brownie, Triple Chocolate 1 serve 100g </t>
  </si>
  <si>
    <t xml:space="preserve">Cookie Man, Cafe Cookie, Anzac, 1, 45g </t>
  </si>
  <si>
    <t xml:space="preserve">Cookie Man, Cafe Cookie, Chocolate Chunk, 1, 45g </t>
  </si>
  <si>
    <t xml:space="preserve">Cookie Man, Cafe Cookie, Macadamia, 1, 45g </t>
  </si>
  <si>
    <t xml:space="preserve">Cookie Man, Christmas Pudding, 1 serve 80g </t>
  </si>
  <si>
    <t xml:space="preserve">Cookie Man, Cookie Chocolate Brandy Snap, 1, 1 2g </t>
  </si>
  <si>
    <t xml:space="preserve">Cookie Man, Cookie Wild Cherry Bite, 1, 22g </t>
  </si>
  <si>
    <t>Cookie Man, Cookie, Almond Tea Crunch, 1, 14g</t>
  </si>
  <si>
    <t xml:space="preserve">Cookie Man, Cookie, Anzac And Wattleseed, 1, 100g </t>
  </si>
  <si>
    <t xml:space="preserve">Cookie Man, Cookie, Anzac, 1, 13g </t>
  </si>
  <si>
    <t>Cookie Man, Cookie, Apple Fruit, 1, 25g</t>
  </si>
  <si>
    <t>Cookie Man, Cookie, Apricot Cream, 1, 32g .</t>
  </si>
  <si>
    <t>Cookie Man, Cookie, Apricot Fruit, 1, 25g</t>
  </si>
  <si>
    <t xml:space="preserve">Cookie Man, Cookie, Apricot Macaroon, 1, 14g </t>
  </si>
  <si>
    <t xml:space="preserve">Cookie Man, Cookie, Black And White, 1, 18g </t>
  </si>
  <si>
    <t xml:space="preserve">Cookie Man, Cookie, Brandy Snap Cream 1, 40g </t>
  </si>
  <si>
    <t>Cookie Man, Cookie, Brandy Snap, 1,13g</t>
  </si>
  <si>
    <t>Cookie Man, Cookie, Californian, 1, 14g</t>
  </si>
  <si>
    <t xml:space="preserve">Cookie Man, Cookie, Caramel Cream, 1, 35g </t>
  </si>
  <si>
    <t xml:space="preserve">Cookie Man, Cookie, Caramellonut, 1, 14g </t>
  </si>
  <si>
    <t xml:space="preserve">Cookie Man, Cookie, Cheese, 1, 10g </t>
  </si>
  <si>
    <t>Cookie Man, Cookie, Choc 0 Dots, 1, 85g</t>
  </si>
  <si>
    <t>Cookie Man, Cookie, Chocolate Chip, 1, 14g</t>
  </si>
  <si>
    <t>Cookie Man, Cookie, Chocolate Coconut Finger, 1, 17g ..</t>
  </si>
  <si>
    <t>Cookie Man, Cookie, Chocolate Cream, 1, 30g</t>
  </si>
  <si>
    <t xml:space="preserve">Cookie Man, Cookie, Chocolate Delight, 1, 14g </t>
  </si>
  <si>
    <t>Cookie Man, Cookie, Chocolate Dip, 1, 14g</t>
  </si>
  <si>
    <t xml:space="preserve">Cookie man, Cookie, Chocolate Fudge Jumbo, 1, 85g </t>
  </si>
  <si>
    <t xml:space="preserve">Cookie Man, Cookie, Chocolate Jewel, 1, 14g </t>
  </si>
  <si>
    <t>Cookie Man, Cookie, Chocolate Pebble, 1, 14g</t>
  </si>
  <si>
    <t xml:space="preserve">Cookie Man, Cookie, Chocolate Pecan Crunch, 1, 14g </t>
  </si>
  <si>
    <t xml:space="preserve">Cookie Man, Cookie, Chocolate Rainbow Ring, 1, 14g </t>
  </si>
  <si>
    <t xml:space="preserve">Cookie Man, Cookie, Chocolate Surprise, 1, 14g </t>
  </si>
  <si>
    <t xml:space="preserve">Cookie Man, Cookie, Chocolate Swirl, 1, 14g </t>
  </si>
  <si>
    <t xml:space="preserve">Cookie Man, Cookie, Chokky Rock, 1, 14g </t>
  </si>
  <si>
    <t xml:space="preserve">Cookie Man, Cookie, Cinnamon Ring, 1, 13g </t>
  </si>
  <si>
    <t xml:space="preserve">Cookie Man, Cookie, Cinnamon Swirl, 1, 14g </t>
  </si>
  <si>
    <t xml:space="preserve">Cookie Man, Cookie, Citrus Crisp, 1, 149 </t>
  </si>
  <si>
    <t xml:space="preserve">Cookie Man, Cookie, Coffee Cream, 1, 28g </t>
  </si>
  <si>
    <t xml:space="preserve">Cookie Man, Cookie, Coffee Crystal, 1, 14g </t>
  </si>
  <si>
    <t xml:space="preserve">Cookie Man, Cookie, Coffee Finger, 1,11 g </t>
  </si>
  <si>
    <t xml:space="preserve">Cookie Man, Cookie, Coffee Walnut, 1,14g </t>
  </si>
  <si>
    <t xml:space="preserve">Cookie Man, Cookie, Currant Shortbread, 1, 14g </t>
  </si>
  <si>
    <t xml:space="preserve">Cookie Man, Cookie, Double Chocolate Jumbo, 1, 85g </t>
  </si>
  <si>
    <t xml:space="preserve">Cookie Man, Cookie, Fairy, 1,14g </t>
  </si>
  <si>
    <t xml:space="preserve">Cookie Man, Cookie, Florentine, 1, 60g </t>
  </si>
  <si>
    <t xml:space="preserve">Cookie Man, Cookie, Ginger, 1, 14g </t>
  </si>
  <si>
    <t>Cookie Man, Cookie, Greek Almond, 1, 14g</t>
  </si>
  <si>
    <t>Cookie Man, Cookie, Harlequin, 1, 14g</t>
  </si>
  <si>
    <t xml:space="preserve">Cookie Man, Cookie, Honey And Oat, 1 1 4g </t>
  </si>
  <si>
    <t>Cookie Man, Cookie, Jewel, 1, 14g</t>
  </si>
  <si>
    <t xml:space="preserve">Cookie Man, Cookie, Lemon And Poppyseed, 1, 14g </t>
  </si>
  <si>
    <t>Cookie Man, Cookie, Lemon Cream, 1, 35g</t>
  </si>
  <si>
    <t>Cookie Man, Cookie, Macadamia And White Chocolate Jumbo, 1, 85g</t>
  </si>
  <si>
    <t xml:space="preserve">Cookie Man, Cookie, Macadamia Shortbread, 1, 13g </t>
  </si>
  <si>
    <t xml:space="preserve">Cookie Man, Cookie, Macaroon, 1, 14g </t>
  </si>
  <si>
    <t xml:space="preserve">Cookie Man, Cookie, Mango Cream, 1, 17g </t>
  </si>
  <si>
    <t xml:space="preserve">Cookie Man, Cookie, Melting Moment, 1, 14g </t>
  </si>
  <si>
    <t xml:space="preserve">Cookie Man, Cookie, Muesli Crunch, 1, 14g </t>
  </si>
  <si>
    <t xml:space="preserve">Cookie Man, Cookie, Nougat Cream, 1, 17g </t>
  </si>
  <si>
    <t xml:space="preserve">Cookie Man, Cookie, Passionfruit Cream, 1, 45g </t>
  </si>
  <si>
    <t xml:space="preserve">Cookie Man, Cookie, Peanut Butter, 1, 14g </t>
  </si>
  <si>
    <t>Cookie Man, Cookie, Peanut Crisp, 1, 14g</t>
  </si>
  <si>
    <t xml:space="preserve">Cookie Man, Cookie, Peppermint Brandy Snap, 1, 12g </t>
  </si>
  <si>
    <t>Cookie Man, Cookie, Raspberry Cream, 1, 32g</t>
  </si>
  <si>
    <t xml:space="preserve">Cookie Man, Cookie, Reduced Fat Brandy Snap, 1, 13g </t>
  </si>
  <si>
    <t xml:space="preserve">Cookie Man, Cookie, Rocky Road, 1, 125g </t>
  </si>
  <si>
    <t xml:space="preserve">Cookie Man, Cookie, Royals - Cappuccino, 1, 18g </t>
  </si>
  <si>
    <t xml:space="preserve">Cookie Man, Cookie, Royals - Easter, 1, 25g </t>
  </si>
  <si>
    <t xml:space="preserve">Cookie Man, Cookie, Royals - Peppermint, 1, 18g </t>
  </si>
  <si>
    <t xml:space="preserve">Cookie Man, Cookie, Royals - Rum, 1, 19g </t>
  </si>
  <si>
    <t xml:space="preserve">Cookie Man, Cookie, Sesame Crisp, 1, 14g </t>
  </si>
  <si>
    <t xml:space="preserve">Cookie Man, Cookie, Shortbread, 1,13g </t>
  </si>
  <si>
    <t xml:space="preserve">Cookie Man, Cookie, Snowies, 1, 28g </t>
  </si>
  <si>
    <t>Cookie Man, Cookie, Supreme, Apricot, 1, 30g</t>
  </si>
  <si>
    <t xml:space="preserve">Cookie Man, Cookie, Supreme, Chocolate Pecan, 1, 30g </t>
  </si>
  <si>
    <t xml:space="preserve">Cookie Man, Cookie, Supreme, Macadamia, 1, 30g </t>
  </si>
  <si>
    <t xml:space="preserve">Cookie Man, Cookie, Supreme, Sticky Date, 1, 30g </t>
  </si>
  <si>
    <t xml:space="preserve">Cookie Man, Cookie, Triple Chocolate, 1, 14g </t>
  </si>
  <si>
    <t xml:space="preserve">Cookie Man, Cookie, Vanilla Cream, 1, 28g </t>
  </si>
  <si>
    <t xml:space="preserve">Cookie Man, Cookie, Vanilla Ring 1, 11 g </t>
  </si>
  <si>
    <t xml:space="preserve">Cookie Man, Cookie, Wild Passion, 1, 14g </t>
  </si>
  <si>
    <t xml:space="preserve">Cookie Man, Fudge, Caramel, 1 serve 30g </t>
  </si>
  <si>
    <t xml:space="preserve">Cookie Man, Fudge, Chocolate, 1 serve 30g </t>
  </si>
  <si>
    <t xml:space="preserve">Cookie Man, Gingerbread, Chocolate, 1, 40g </t>
  </si>
  <si>
    <t xml:space="preserve">Cookie Man, Gingerbread, Plain, 1, 40g </t>
  </si>
  <si>
    <t>Cookie Man, Hedgehog, Nutty Chocolate, 1 serve 100g</t>
  </si>
  <si>
    <t>Cookie Man, Kisses, Caramel, 1 individual 35g</t>
  </si>
  <si>
    <t xml:space="preserve">Cookie Man, Kisses, Lemon, 1 individual 35g </t>
  </si>
  <si>
    <t xml:space="preserve">Cookie Man, Mini Choco's, 1, 25g </t>
  </si>
  <si>
    <t xml:space="preserve">Cookie Man, Mini Gems, 1, 25g </t>
  </si>
  <si>
    <t xml:space="preserve">Cookie Man, Mini Hamburger, 1, 25g </t>
  </si>
  <si>
    <t xml:space="preserve">Cookie Man, Mix, Creme Filling, 1 serve 7g </t>
  </si>
  <si>
    <t>Cookie Man, Slice, Apple, 1 serve 100g</t>
  </si>
  <si>
    <t xml:space="preserve">Cookie Man, Slice, Apricot Maderia, 1 serve 100g </t>
  </si>
  <si>
    <t>Cookie Man, Slice, Caramel Lattice, 1 serve 100g</t>
  </si>
  <si>
    <t xml:space="preserve">Cookie Man, Slice, Raspberry And Coconut, 1 serve 100g </t>
  </si>
  <si>
    <t xml:space="preserve">Cookie Man, Wholesale, Twin Pack, 1 cookie 8g </t>
  </si>
  <si>
    <t>Cookie Time Afghan, 1, 75g</t>
  </si>
  <si>
    <t xml:space="preserve">Cookie Time Apricot Chocolate Chip Cookie, 1, 110g </t>
  </si>
  <si>
    <t>Cookie Time Bumper Bar, Apricot And Chocolate, 1 bar 75g</t>
  </si>
  <si>
    <t xml:space="preserve">Cookie Time Bumper Bar, Banana And Chocolate, 1 bar 75g </t>
  </si>
  <si>
    <t>Cookie Time Bumper Bar, Raspberry And White Chocolate, 1 bar 75g</t>
  </si>
  <si>
    <t xml:space="preserve">Cookie Time Bumper Bar, Wildberry And Chocolate, 1 bar 75g </t>
  </si>
  <si>
    <t xml:space="preserve">Cookie Time Chocolate Chip Cookie, 1, 85g </t>
  </si>
  <si>
    <t xml:space="preserve">Cookie Time Chocolate Roast Almond, 1, 90g </t>
  </si>
  <si>
    <t xml:space="preserve">Cookie Time Rookie Cookie (7 Stack), 1, 30g </t>
  </si>
  <si>
    <t>Cookie Time Yoghurt Apricot, 1, 85g</t>
  </si>
  <si>
    <t xml:space="preserve">Cookies, Weight Watchers, Butternut Crunch, 2 cookies 17g </t>
  </si>
  <si>
    <t xml:space="preserve">Cookies, Weight Watchers, Chocolate Chip, 2 cookies 15g </t>
  </si>
  <si>
    <t xml:space="preserve">Cookies, Weight Watchers, Ginger Crunch, 2 cookies 17g </t>
  </si>
  <si>
    <t xml:space="preserve">Cookies, Weight Watchers, Raspberry Tartlets, 2 cookies 18g </t>
  </si>
  <si>
    <t>Coon, Dairy Vale Sandwich Processed Cheddar Cheese Slices, 1 serve 21g</t>
  </si>
  <si>
    <t>Coon, Extra Light Reduced Fat Cheddar Cheese Slices, 1 slice 21g</t>
  </si>
  <si>
    <t xml:space="preserve">Coon, Extra Light Reduced Fat Cheddar Cheese, 1 slice 25g </t>
  </si>
  <si>
    <t>Coon, Extra Light Shredded Reduced Fat Cheddar Cheese, 1 serve 25g</t>
  </si>
  <si>
    <t xml:space="preserve">Coon, Extra Tasty Cheddar Cheese Slices, 1 serve 21 g </t>
  </si>
  <si>
    <t>Coon, Extra Tasty Cheddar Cheese, 1 serve 25g</t>
  </si>
  <si>
    <t xml:space="preserve">Coon, Light And Tasty Block, 1 serve 30g </t>
  </si>
  <si>
    <t xml:space="preserve">Coon, Light And Tasty Cheddar Cheese Bites, 1 slice 25g </t>
  </si>
  <si>
    <t xml:space="preserve">Coon, Light And Tasty Cheddar Cheese Slices, 1 serve 21 g </t>
  </si>
  <si>
    <t xml:space="preserve">Coon, Light And Tasty Cheddar Cheese, 1 serve 25g </t>
  </si>
  <si>
    <t xml:space="preserve">Coon, Light And Tasty Shredded Cheddar Cheese, 1 serve 25g </t>
  </si>
  <si>
    <t>Coon, Mild Cheddar Cheese, 1 serve 25g</t>
  </si>
  <si>
    <t xml:space="preserve">Coon, Mild Or Tasty, Extra Tasty Block, 1 serve 30g </t>
  </si>
  <si>
    <t xml:space="preserve">Coon, Tasty Cheddar Cheese Block, 1 serve 25g </t>
  </si>
  <si>
    <t xml:space="preserve">Coon, Tasty Cheddar Cheese Slices, 1 serve 21 g </t>
  </si>
  <si>
    <t xml:space="preserve">Coon, Tasty Shredded Cheddar Cheese, 1 serve 25g </t>
  </si>
  <si>
    <t>Copha, 1 tbs 20g</t>
  </si>
  <si>
    <t xml:space="preserve">Coral Trout Raw 1 medium fillet 200g ,Cordial Base, 1 tbs 20ml </t>
  </si>
  <si>
    <t xml:space="preserve">Cordial Base, Diet, 1 tbs 20ml </t>
  </si>
  <si>
    <t xml:space="preserve">Cordial Diet Diluted, 1 glass 250ml </t>
  </si>
  <si>
    <t>Cordial, Diluted, 1 glass 250ml</t>
  </si>
  <si>
    <t xml:space="preserve">Cordial, Weight Watchers Citrus Cup, 1 cup 250ml </t>
  </si>
  <si>
    <t xml:space="preserve">Cordial, Weight Watchers, Red Berry, 1 cup 250ml </t>
  </si>
  <si>
    <t xml:space="preserve">Corn Chips, 1 large bag 100g </t>
  </si>
  <si>
    <t xml:space="preserve">Corn Chips, 1 small bag 50g </t>
  </si>
  <si>
    <t>Corn Cob, 1, 120g</t>
  </si>
  <si>
    <t>Corn Fritter, 1, 63g</t>
  </si>
  <si>
    <t>Corn Kernels, 1/2 cup 80g</t>
  </si>
  <si>
    <t xml:space="preserve">Corn Kernels, Canned, 1/2 cup 80g </t>
  </si>
  <si>
    <t xml:space="preserve">Corn Oil, 1 tbs 20ml </t>
  </si>
  <si>
    <t xml:space="preserve">Corn Oil, 2 tsp 10ml </t>
  </si>
  <si>
    <t>Corn Syrup, 1 tbs 20ml</t>
  </si>
  <si>
    <t xml:space="preserve">Corn Thins, Multigrain, 2 biscuits 12g </t>
  </si>
  <si>
    <t>Corn Thins, Original, 2 biscuits 12g</t>
  </si>
  <si>
    <t xml:space="preserve">Corn Thins, Soy And Linseed, 2 biscuits 12g </t>
  </si>
  <si>
    <t xml:space="preserve">Corn-Based Pasta, Cooked, 1 serve 126g </t>
  </si>
  <si>
    <t xml:space="preserve">Cornbread, 1 piece 65g </t>
  </si>
  <si>
    <t xml:space="preserve">Corned Beef, Canned, 1 average serve 60g </t>
  </si>
  <si>
    <t>Cornflake Biscuit, 1 large 75g</t>
  </si>
  <si>
    <t>Cornflour, 1 tbs 10.8g</t>
  </si>
  <si>
    <t>Cornish Pastie, 1, 165g</t>
  </si>
  <si>
    <t>Cornmeal (Polenta), Cooked, 1 serve 90g</t>
  </si>
  <si>
    <t>Cornmeal (Polenta), Raw, 1/2 cup, 90g</t>
  </si>
  <si>
    <t xml:space="preserve">Cornwell Mint Sauce, 1 serve 30ml </t>
  </si>
  <si>
    <t xml:space="preserve">Cornwell Relish Lancashire, 1 serve 30ml </t>
  </si>
  <si>
    <t xml:space="preserve">Cornwell Soy Sauce, 1 serve 30ml </t>
  </si>
  <si>
    <t xml:space="preserve">Cornwell Thick Mint Sauce, 1 serve 30ml </t>
  </si>
  <si>
    <t>Cottage Cheese, 2 tbs 40g</t>
  </si>
  <si>
    <t>Cottage Cheese, Creamed, 2 tbs 40g</t>
  </si>
  <si>
    <t xml:space="preserve">Cottage Cheese, Creamed, With Vegetables, 2 tbs 40g </t>
  </si>
  <si>
    <t xml:space="preserve">Cottage Cheese, Low Fat, 2 tbs 40g </t>
  </si>
  <si>
    <t xml:space="preserve">Cottage Cheese, Low Fat, Creamed, 2 tbs 40g </t>
  </si>
  <si>
    <t xml:space="preserve">Cottage Cheese, Low Fat, With Vegetables, 2 tbs 40g </t>
  </si>
  <si>
    <t xml:space="preserve">Cottage Cheese, Weight Watchers (AUS), 1 serve 40g </t>
  </si>
  <si>
    <t>Cottage Cheese, Weight Watchers (NZ), Cheese and Chives, 1 serve 60g</t>
  </si>
  <si>
    <t xml:space="preserve">Cottage Cheese, Weight Watchers (NZ), Plain, 1 serve 60g </t>
  </si>
  <si>
    <t xml:space="preserve">Cottees Bellywashers Conserve, Boysenberry, 1 tbs 20g </t>
  </si>
  <si>
    <t>Cottees Bellywashers Fruit Drink, Looney Tunes Orange, 1 bottle 355ml</t>
  </si>
  <si>
    <t>Cottees Bellywashers Fruit Drink, Spiderman, Coola, 1 bottle 355ml</t>
  </si>
  <si>
    <t>Cottees Bellywashers Fruit Drink, The Powerpuff Girls, Raspberry, 1 bottle 355ml</t>
  </si>
  <si>
    <t xml:space="preserve">Cottees Bellywashers Jam, Diet Apricot, 1 tbs 20g </t>
  </si>
  <si>
    <t xml:space="preserve">Cottees Bellywashers Jam, Diet Raspberry, 1 tbs 20g </t>
  </si>
  <si>
    <t>Cottees Bellywashers Jam, Diet Strawberry, 1 tbs 20g</t>
  </si>
  <si>
    <t>Cottees Bellywashers Jam, Strawberry, 1 tbs 20g</t>
  </si>
  <si>
    <t>Cottees Coola Lime Jelly '/2 cup 125g</t>
  </si>
  <si>
    <t xml:space="preserve">Cottees Cordial, Coola Lime, Undiluted, 1 tbs 20ml </t>
  </si>
  <si>
    <t xml:space="preserve">Cottees Cordial, Diet Orange Mango Crush, Undiluted, 1 tbs 20ml </t>
  </si>
  <si>
    <t>Cottees Cordial, Diet Raspberry Crush, Undiluted, 1 tbs 20ml</t>
  </si>
  <si>
    <t>Cottees Cordial, Family Favourite Fruit Cup Crush,  Undiluted, 1 tbs 20ml</t>
  </si>
  <si>
    <t xml:space="preserve">Cottees Cordial, Raspberry, Undiluted, 1 tbs 20ml </t>
  </si>
  <si>
    <t xml:space="preserve">Cottees Cordial, Tropical Crush, Undiluted, 1 tbs 20ml </t>
  </si>
  <si>
    <t xml:space="preserve">Cottees Fruit Sauce, Apricot And Mango, 1 tbs 20ml </t>
  </si>
  <si>
    <t xml:space="preserve">Cottees Fruit Sauce, Mixed Berry, 1 tbs 20ml </t>
  </si>
  <si>
    <t>Cottees Fruit Sauce, Passionfruit, 1 tbs 20ml</t>
  </si>
  <si>
    <t>Cottees Fruit Sauce, Raspberry, 1 tbs 20ml</t>
  </si>
  <si>
    <t xml:space="preserve">Cottees Ice Cream, Vanilla And Banana, 1 scoop 100ml </t>
  </si>
  <si>
    <t xml:space="preserve">Cottees Ice Cream, Vanilla And Chocolate, 1 scoop 100ml </t>
  </si>
  <si>
    <t xml:space="preserve">Cottees Ice Cream, Vanilla And Strawberry, 1 scoop 100ml </t>
  </si>
  <si>
    <t xml:space="preserve">Cottees Ice Magic, Choc Banana, 1 tbs 20ml </t>
  </si>
  <si>
    <t xml:space="preserve">Cottees Ice Magic, Choc Mint, 1 tbs 20ml </t>
  </si>
  <si>
    <t xml:space="preserve">Cottees Ice Magic, Chocolate, 1 tbs 20ml </t>
  </si>
  <si>
    <t xml:space="preserve">Cottees Ice Magic, Coola, 1 tbs 20ml </t>
  </si>
  <si>
    <t xml:space="preserve">Cottees Instant Pudding, Banana, 1 serve 130g </t>
  </si>
  <si>
    <t xml:space="preserve">Cottees Instant Pudding, Chocolate, 1 serve 130g </t>
  </si>
  <si>
    <t xml:space="preserve">Cottees Instant Pudding, Strawberry, 1 serve 130g </t>
  </si>
  <si>
    <t xml:space="preserve">Cottees Instant Pudding, Vanilla, 1 serve 130g </t>
  </si>
  <si>
    <t xml:space="preserve">Cottees Jelly, Banana, 1 serve 125ml </t>
  </si>
  <si>
    <t xml:space="preserve">Cottees Jelly, Lemon, 1 serve 125ml </t>
  </si>
  <si>
    <t xml:space="preserve">Cottees Jelly, Lime, 1 serve 125ml </t>
  </si>
  <si>
    <t xml:space="preserve">Cottees Jelly, Orange, 1 serve 125ml </t>
  </si>
  <si>
    <t xml:space="preserve">Cottees Jelly, Port Wine, 1 serve 125ml </t>
  </si>
  <si>
    <t xml:space="preserve">Cottees Jelly, Raspberry, 1 serve 125ml </t>
  </si>
  <si>
    <t xml:space="preserve">Cottees Jelly, Strawberry, 1 serve 125ml </t>
  </si>
  <si>
    <t xml:space="preserve">Cottees Jelly, Tropical, 1 serve 125ml </t>
  </si>
  <si>
    <t xml:space="preserve">Cottees Maple Syrup, 1 tbs 20ml </t>
  </si>
  <si>
    <t xml:space="preserve">Cottees Soft Drink, Apple, 1 glass 250ml </t>
  </si>
  <si>
    <t xml:space="preserve">Cottees Soft Drink, Cola, 1 glass 250ml </t>
  </si>
  <si>
    <t xml:space="preserve">Cottees Soft Drink, Lemon, 1 glass 250ml </t>
  </si>
  <si>
    <t xml:space="preserve">Cottees Soft Drink, Lemonade, 1 glass 250ml </t>
  </si>
  <si>
    <t xml:space="preserve">Cottees Soft Drink, Orange Mango, 1 glass 250ml </t>
  </si>
  <si>
    <t xml:space="preserve">Cottees Soft Drink, Raspberry, 1 glass 250ml </t>
  </si>
  <si>
    <t xml:space="preserve">Cottees Soft Drink, Tropical, 1 glass 250ml </t>
  </si>
  <si>
    <t xml:space="preserve">Cottees Topping, Banana, 1 tbs 20ml </t>
  </si>
  <si>
    <t>Cottees Topping, Butterscotch, 1 tbs 20ml</t>
  </si>
  <si>
    <t>Cottees Topping, Caramel, 1 tbs 20ml</t>
  </si>
  <si>
    <t>Cottees Topping, Choc Malt, 1 tbs 20ml</t>
  </si>
  <si>
    <t xml:space="preserve">Cottees Topping, Chocolate, 1 tbs 20ml </t>
  </si>
  <si>
    <t xml:space="preserve">Cottees Topping, Coola, 1 tbs 20ml </t>
  </si>
  <si>
    <t xml:space="preserve">Cottees Topping, Diet Caramel, 1 tbs 20ml </t>
  </si>
  <si>
    <t xml:space="preserve">Cottees Topping, Diet Chocolate, 1 tbs 20ml </t>
  </si>
  <si>
    <t>Cottees Topping, Strawberry, 1 tbs 20ml</t>
  </si>
  <si>
    <t xml:space="preserve">Cottees Topping, Thick And Rich Choc Malt, 1 tbs 20ml </t>
  </si>
  <si>
    <t>Cottees Twin-Pops Polar Berry, 1 ice block 70ml</t>
  </si>
  <si>
    <t xml:space="preserve">Cottees Twin-Pops Strawberry Vanilla, 1 ice cream 70ml </t>
  </si>
  <si>
    <t xml:space="preserve">Cottees Twin-Pops Tropical Frost, 1 ice block 70ml </t>
  </si>
  <si>
    <t xml:space="preserve">Cottees Twin-Pops Vanilla Choc Chill, 1 ice cream 70ml </t>
  </si>
  <si>
    <t>Cottonseed Oil, 1 tbs 20ml</t>
  </si>
  <si>
    <t>Cottonseed Oil, 2 tsp 10ml Cough Lollies, 2 pieces 8g</t>
  </si>
  <si>
    <t>Cough Lollies, 2 pieces, 8g</t>
  </si>
  <si>
    <t xml:space="preserve">Country Bake Soup, Croutons, Pea And Ham, 1 serve 200ml </t>
  </si>
  <si>
    <t>Country Cup Croutons, Butternut Pumpkin And Ham 98% Fat Free, 1 serve 200ml</t>
  </si>
  <si>
    <t>Country Cup Croutons, Carrot, Pumpkin And Coriander, 1 serve 200ml</t>
  </si>
  <si>
    <t>Country Cup Croutons, Chicken And Asparagus, 1 serve 200ml</t>
  </si>
  <si>
    <t>Country Cup Croutons, Cream Of Chicken 98% Fat Free, 1 serve 200ml</t>
  </si>
  <si>
    <t>Country Cup Croutons, Cream Of Chicken And Corn 98% Fat Free, 1 serve 200ml</t>
  </si>
  <si>
    <t>Country Cup Croutons, Cream Of Chicken And Mushroom, 1 serve 200ml</t>
  </si>
  <si>
    <t>Country Cup Croutons, Cream Of Garden Vegetable, 1 serve 200ml</t>
  </si>
  <si>
    <t>Country Cup Croutons, Cream Of Pumpkin 97% Fat Free, 1 serve 200ml</t>
  </si>
  <si>
    <t>Country Cup Croutons, Mushroom With Chives 98% Fat Free, 1 serve 200ml</t>
  </si>
  <si>
    <t>Country Cup Croutons, Potato And Bacon 98% Fat Free, 1 serve 200ml</t>
  </si>
  <si>
    <t>Country Cup Croutons, Roasted Chicken And Sage, 1 serve 200ml</t>
  </si>
  <si>
    <t xml:space="preserve">Country Cup Instant Noodles, Chicken And Corn, 1 serve 200ml </t>
  </si>
  <si>
    <t xml:space="preserve">Country Cup Instant Soup, Chicken And Corn, 1 serve 200ml </t>
  </si>
  <si>
    <t xml:space="preserve">Country Cup Instant Soup, Chicken, 1 serve 200ml </t>
  </si>
  <si>
    <t xml:space="preserve">Country Cup Instant Soup, Cream Of Chicken, 1 serve 200ml </t>
  </si>
  <si>
    <t>Country Cup Instant Soup, Cream Of Garden Vegetable, 1 serve 200ml</t>
  </si>
  <si>
    <t xml:space="preserve">Country Cup Instant Soup, Cream Of Pumpkin, 1 serve 200ml </t>
  </si>
  <si>
    <t>Country Cup Instant Soup, Oriental Chicken And Corn, 1 sachet 200ml</t>
  </si>
  <si>
    <t xml:space="preserve">Country Cup Instant Soup, Potato And Bacon, 1 serve 200ml </t>
  </si>
  <si>
    <t>Country Cup Mediterranean, Creamy Chicken And Mushroom With Wine 98% Fat Free, 1 serve 200ml</t>
  </si>
  <si>
    <t>Country Cup Mediterranean, Creamy Potato And Leek 98% Fat Free, 1 serve 200ml</t>
  </si>
  <si>
    <t>Country Cup Mediterranean, Morocan Beef With Sweet Potato 98% Fat Free, 1 serve 200ml</t>
  </si>
  <si>
    <t>Country Cup Noodles, Butternut Pumpkin And Cumin, 1 serve 200ml</t>
  </si>
  <si>
    <t xml:space="preserve">Country Cup Noodles, Chicken And Corn, 1 serve 200ml </t>
  </si>
  <si>
    <t>Country Cup Noodles, Chicken, 1 serve 200ml</t>
  </si>
  <si>
    <t xml:space="preserve">Country Cup Noodles, Thai Chicken, 1 serve 200ml </t>
  </si>
  <si>
    <t xml:space="preserve">Country Cup Soup, Asian, Oriental Beef, 1 serve 200ml </t>
  </si>
  <si>
    <t xml:space="preserve">Country Cup Soup, Chicken Laksa, 1 serve 200ml </t>
  </si>
  <si>
    <t xml:space="preserve">Country Cup Soup, Corn And Crab, 1 serve 200ml </t>
  </si>
  <si>
    <t>Country Cup Soup, Creamy Vegetables With Roasted Red Peppers, 1 serve 200ml</t>
  </si>
  <si>
    <t xml:space="preserve">Country Cup Soup, French Provencal, 1 serve 200ml </t>
  </si>
  <si>
    <t>Country Cup Soup, Minestrone, 1 serve 200ml</t>
  </si>
  <si>
    <t xml:space="preserve">Country Cup Soup, Oriental Chicken And Corn, 1 serve 200ml </t>
  </si>
  <si>
    <t>Country Cup Soup, Prawn Laksa, 1 serve 200ml</t>
  </si>
  <si>
    <t xml:space="preserve">Country Cup Soup, Sicilian Tomato And Herb, 1 serve 200ml </t>
  </si>
  <si>
    <t xml:space="preserve">Country Cup Soup, Singapore Noodle, 1 serve 200ml </t>
  </si>
  <si>
    <t xml:space="preserve">Country Cup Soup, Thai Green Curry, 1 serve 200ml </t>
  </si>
  <si>
    <t xml:space="preserve">Country Cup Soup, Thai Red Curry, 1 serve 200ml </t>
  </si>
  <si>
    <t xml:space="preserve">Country Cup Soup, Tom Yum,1 serve 200ml </t>
  </si>
  <si>
    <t xml:space="preserve">Country Cup, Asian Chicken Laksa 98% Fat Free, 1 serve 200ml </t>
  </si>
  <si>
    <t>Country Cup, Asian Oriental Chicken And Corn 97% Fat Free, 1 serve 200ml</t>
  </si>
  <si>
    <t>Country Cup, Asian Oriental Corn And Crab 98% Fat Free, 1 serve 200ml</t>
  </si>
  <si>
    <t>Country Cup, Asian Prawn Laksa 98% Fat Free, 1 serve 200ml</t>
  </si>
  <si>
    <t>Country Cup, Asian Teriyaki Chicken, 1 serve 200ml</t>
  </si>
  <si>
    <t>Country Cup, Asian Thai Green Chicken Curry 98% Fat Free, 1 serve 200ml</t>
  </si>
  <si>
    <t>Country Cup, Asian Tom Yum 99% Fat Free, 1 serve 200ml</t>
  </si>
  <si>
    <t>Country Cup, Creamy Beef And Vegetable 98% Fat Free, 1 serve 200ml</t>
  </si>
  <si>
    <t>Country Cup, Creamy Cream Of Garden Vegetable 97% Fat Free, 1 serve 200ml</t>
  </si>
  <si>
    <t xml:space="preserve">Country Goodness, Cottage Cheese With Chives, 2 tbs 40g </t>
  </si>
  <si>
    <t xml:space="preserve">Country Goodness, Cottage Cheese, 2 tbs 40g </t>
  </si>
  <si>
    <t xml:space="preserve">Country Goodness, Cottage Cheese, 99% Fat Free, 2 tbs 40g </t>
  </si>
  <si>
    <t xml:space="preserve">Country Goodness, Cream Cheese, Lite, 1 tbs 20g </t>
  </si>
  <si>
    <t xml:space="preserve">Country Goodness, Cream Cheese, Original, 1 tbs 20g </t>
  </si>
  <si>
    <t xml:space="preserve">Country Goodness, Cream Cheese, Spreadable, 1 tbs 20g </t>
  </si>
  <si>
    <t xml:space="preserve">Country Goodness, Lite Sour Cream Dip, 1 tbs 20g </t>
  </si>
  <si>
    <t xml:space="preserve">Country Goodness, Sour Cream, 1 tbs 20g </t>
  </si>
  <si>
    <t xml:space="preserve">Country Goodness, Sour Cream, 98% Fat Free, 1 tbs 20g </t>
  </si>
  <si>
    <t xml:space="preserve">Country Goodness, Sour Cream, Lite, 1 tbs 20g </t>
  </si>
  <si>
    <t>Couscous, Raw, 1/2 cup 90g</t>
  </si>
  <si>
    <t xml:space="preserve">Crab, Steamed, 1 serve 125g </t>
  </si>
  <si>
    <t xml:space="preserve">Crabmeat, Fresh 1 serve 100g </t>
  </si>
  <si>
    <t xml:space="preserve">Crabmeat, In Brine, Drained, 1 serve 60g </t>
  </si>
  <si>
    <t>Crackling, Pork Cooked, 1 serve 25g</t>
  </si>
  <si>
    <t>Craigs Ashwood Assorted Rollettes, 1 roll 28g</t>
  </si>
  <si>
    <t>Craigs Ashwood Choc Sponge Roll, 1 serve 50g</t>
  </si>
  <si>
    <t xml:space="preserve">Craigs Ashwood Lamington Fingers, 1 serve 20g </t>
  </si>
  <si>
    <t xml:space="preserve">Craigs Ashwood Light Fruit Cake, 1 slice 50g </t>
  </si>
  <si>
    <t>Craigs Ashwood Madeira Cake, 1 slice 50g</t>
  </si>
  <si>
    <t xml:space="preserve">Craigs Ashwood Raspberry Flavoured Sponge Roll, 1 serve 50g </t>
  </si>
  <si>
    <t>Cranberry Sauce, 1 tbs 20ml</t>
  </si>
  <si>
    <t xml:space="preserve">Cream Cheese Icing, 1 serve 25g </t>
  </si>
  <si>
    <t>Cream Cheese Spread, 1 serve 25g</t>
  </si>
  <si>
    <t xml:space="preserve">Cream Cheese Spread, Reduced Fat, 1 serve 25g </t>
  </si>
  <si>
    <t xml:space="preserve">Cream Cheese, 1 tbs 20g </t>
  </si>
  <si>
    <t xml:space="preserve">Cream Cheese, Reduced Fat, 1 tbs 20g </t>
  </si>
  <si>
    <t xml:space="preserve">Cream Cheese, Weight Watchers, 1 serve 25g </t>
  </si>
  <si>
    <t xml:space="preserve">Cream Cheese, With Nuts, 1 serve 25g </t>
  </si>
  <si>
    <t xml:space="preserve">Cream Cheese, With Vegetables, 1 serve 25g </t>
  </si>
  <si>
    <t>Cream Cheese-Based Dip, 1 serve 25g</t>
  </si>
  <si>
    <t xml:space="preserve">Cream Cheese-Based Dip, Reduced Fat, 1 serve 25g </t>
  </si>
  <si>
    <t xml:space="preserve">Cream Style Dressing, 1 tbs 20ml </t>
  </si>
  <si>
    <t xml:space="preserve">Cream Style Dressing, Reduced Fat, 1 tbs 20ml </t>
  </si>
  <si>
    <t xml:space="preserve">Cream, Double, 1 tbs 20ml </t>
  </si>
  <si>
    <t xml:space="preserve">Cream, Light (&lt; 18% Fat), 1 tbs 20ml </t>
  </si>
  <si>
    <t xml:space="preserve">Cream, Pure (&lt; Fat 35%), 1 tbs 20ml </t>
  </si>
  <si>
    <t xml:space="preserve">Cream, Reduced Fat (&lt; Fat 25%), 1 tbs 20ml </t>
  </si>
  <si>
    <t xml:space="preserve">Cream, Regular or Thickened 1 tbs 20ml </t>
  </si>
  <si>
    <t xml:space="preserve">Cream, Rich (&lt; Fat 48%), 1 tbs 20ml </t>
  </si>
  <si>
    <t xml:space="preserve">Cream, Sour (&lt; Fat 35%), 1 tbs 20ml </t>
  </si>
  <si>
    <t xml:space="preserve">Cream, Sour, Light (&lt; Fat 18%), 1 tbs 20ml </t>
  </si>
  <si>
    <t xml:space="preserve">Cream, Sour, Red Fat (&lt; Fat 25%), 1 tbs 20ml </t>
  </si>
  <si>
    <t xml:space="preserve">Cream, Thickened (&lt; Fat 35%), 1 tbs 20ml </t>
  </si>
  <si>
    <t xml:space="preserve">Cream, Whipped, Aerosol Can, 1 tbs 20ml </t>
  </si>
  <si>
    <t xml:space="preserve">Cream, Whipped, Aerosol Can, Light, 1 serve 20ml </t>
  </si>
  <si>
    <t xml:space="preserve">Creamed Chicken Soup, Canned, 1 serve 220ml </t>
  </si>
  <si>
    <t xml:space="preserve">Creamed Seafood Soup, 1 serve 220ml </t>
  </si>
  <si>
    <t xml:space="preserve">Creamed Tomato Soup, Canned, 1 serve 220ml </t>
  </si>
  <si>
    <t>Creamed Vegetable Soup, Canned, 1 serve 220ml</t>
  </si>
  <si>
    <t xml:space="preserve">Creative Gourmet Frozen Fruit, Black Currants, 1 serve 50g </t>
  </si>
  <si>
    <t xml:space="preserve">Creative Gourmet Frozen Fruit, blackberries, 1 serve 50g </t>
  </si>
  <si>
    <t xml:space="preserve">Creative Gourmet Frozen Fruit, Blueberries, 1 serve 50g </t>
  </si>
  <si>
    <t xml:space="preserve">Creative Gourmet Frozen Fruit, Cherries, 1 serve 50g </t>
  </si>
  <si>
    <t xml:space="preserve">Creative Gourmet Frozen Fruit, Mango Cheeks, 1 serve 72g </t>
  </si>
  <si>
    <t xml:space="preserve">Creative Gourmet Frozen Fruit, Mixed Berries, 1 serve 50g </t>
  </si>
  <si>
    <t xml:space="preserve">Creative Gourmet Frozen Fruit, Raspberries, 1 serve 50g </t>
  </si>
  <si>
    <t xml:space="preserve">Creative Gourmet Frozen Fruit, Wild Blueberries, 1 serve 50g </t>
  </si>
  <si>
    <t xml:space="preserve">Creative Gourmet Sauce Apricot, 1 serve 50g </t>
  </si>
  <si>
    <t xml:space="preserve">Creative Gourmet Sauce, Passionfruit, 1 serve 50g </t>
  </si>
  <si>
    <t xml:space="preserve">Creative Gourmet Sauce, Raspberry, 1 serve 50g </t>
  </si>
  <si>
    <t xml:space="preserve">Creative Gourmet Sauce, Strawberry, 1 serve 50g </t>
  </si>
  <si>
    <t xml:space="preserve">Creme Caramel, 1 average serve 100g </t>
  </si>
  <si>
    <t xml:space="preserve">Creme Caramel, Nestle Diet, 1 tub 125g </t>
  </si>
  <si>
    <t>Crepe, Plain 1, 25g</t>
  </si>
  <si>
    <t xml:space="preserve">Crepe, Savoury, Fish-Filled, 1 serve 123g </t>
  </si>
  <si>
    <t xml:space="preserve">Crepe, Savoury, Meat-Filled, 1, 123g </t>
  </si>
  <si>
    <t xml:space="preserve">Crepe, Savoury, Poultry-Filled, 1, 123g </t>
  </si>
  <si>
    <t xml:space="preserve">Crepe, Savoury, Vegetable-Filled, 1, 123g </t>
  </si>
  <si>
    <t xml:space="preserve">Crepe, Sweet With Sauce, 1, 66g </t>
  </si>
  <si>
    <t xml:space="preserve">Crisco Canola Oil, 1 tbs 20ml </t>
  </si>
  <si>
    <t xml:space="preserve">Crisco Canola Oil, 2 tsp 10ml </t>
  </si>
  <si>
    <t xml:space="preserve">Crisco Canola Spray, 3 second spray </t>
  </si>
  <si>
    <t xml:space="preserve">Crisco Cooking Oil, 1 tbs 20ml </t>
  </si>
  <si>
    <t xml:space="preserve">Crisco Cooking Oil, 1 tsp 5ml </t>
  </si>
  <si>
    <t xml:space="preserve">Crispbread Weight Watchers, 3 crackers 24g </t>
  </si>
  <si>
    <t>Crispbread, 4, 18g</t>
  </si>
  <si>
    <t xml:space="preserve">Crispbread, Rye, 2, 19.6g </t>
  </si>
  <si>
    <t>Crispbread, Wholemeal, 2, 12g</t>
  </si>
  <si>
    <t xml:space="preserve">Croissant, Chocolate, 1, 70g </t>
  </si>
  <si>
    <t>Croissant, Fruit, 1, 70g</t>
  </si>
  <si>
    <t xml:space="preserve">Croissant, Ham &amp; Cheese-Filled, 1, 90g </t>
  </si>
  <si>
    <t xml:space="preserve">Croissant, Plain, 1, 70g </t>
  </si>
  <si>
    <t xml:space="preserve">Croutons, 1 serve 7g </t>
  </si>
  <si>
    <t xml:space="preserve">Crumpet, White, 1, 47g </t>
  </si>
  <si>
    <t>Crumpet, Wholemeal, 1, 47g</t>
  </si>
  <si>
    <t>Cucumber, Fresh, 1/4 regular 125g</t>
  </si>
  <si>
    <t xml:space="preserve">Cucumber, Pickle, Dill, 1 serve 80g </t>
  </si>
  <si>
    <t xml:space="preserve">Currants, Dried, 1 tbs 20g </t>
  </si>
  <si>
    <t xml:space="preserve">Curried Egg, 1 tbs 20g </t>
  </si>
  <si>
    <t>Curry Paste, 1 tbs 20g</t>
  </si>
  <si>
    <t>Curry Powder, 1 tsp 5g</t>
  </si>
  <si>
    <t xml:space="preserve">Curry Sauce, 1 serve 75ml </t>
  </si>
  <si>
    <t xml:space="preserve">Custard Apple, 1 small 100g </t>
  </si>
  <si>
    <t xml:space="preserve">Custard Powder, 2 tsp 10g </t>
  </si>
  <si>
    <t>Custard Tart, 1, 1 35g</t>
  </si>
  <si>
    <t>Custard, Chocolate, 1/2 cup 125ml</t>
  </si>
  <si>
    <t>Custard, Egg, Baked, 1/2 cup 125ml</t>
  </si>
  <si>
    <t>Custard, Egg, Boiled, 1/2 cup 125ml</t>
  </si>
  <si>
    <t>Custard, From Custard Powder, 1/2 cup 125ml</t>
  </si>
  <si>
    <t>Custard, Vanilla, 1/2 cup 125ml</t>
  </si>
  <si>
    <t>Custard, Vanilla, Low Fat, 1/2 cup 125ml</t>
  </si>
  <si>
    <t>Custard, Weight Watchers, 1 serve 125ml</t>
  </si>
  <si>
    <t>Dairy Blend, With Canola Oil, 2 tsp 10g</t>
  </si>
  <si>
    <t xml:space="preserve">Dairy Blend, With Canola, Reduced Fat, 2 tsp 9.6g </t>
  </si>
  <si>
    <t>Dairy Blend, With Canola, Reduced Salt, 2 tsp 10g</t>
  </si>
  <si>
    <t>Dairy Blend, With Sunflower Oil, 2 tsp log</t>
  </si>
  <si>
    <t xml:space="preserve">Dairy Blend, With Sunflower Oil, Reduced Salt, 2 tsp 10g </t>
  </si>
  <si>
    <t xml:space="preserve">Dairy Dessert, Chocolate, 1 tub 200g </t>
  </si>
  <si>
    <t>Dairy Farmers Cottage Cheese, Low Fat, 1 tbs 20g</t>
  </si>
  <si>
    <t xml:space="preserve">Dairy Farmers Cottage Cheese, Natural, 1 tbs 20g </t>
  </si>
  <si>
    <t xml:space="preserve">Dairy Farmers Cream, 1 tbs 20ml </t>
  </si>
  <si>
    <t xml:space="preserve">Dairy Farmers Cultured Buttermilk, 1 serve 250ml </t>
  </si>
  <si>
    <t xml:space="preserve">Dairy Farmers Custard, Thick Vanilla, 1 serve 250ml </t>
  </si>
  <si>
    <t xml:space="preserve">Dairy Farmers Custard, Vanilla, 1 serve 250ml </t>
  </si>
  <si>
    <t xml:space="preserve">Dairy Farmers Farmer's Best Milk, 1 cup 250ml </t>
  </si>
  <si>
    <t xml:space="preserve">Dairy Farmers Life Milk, Low Fat, 1 cup 250ml </t>
  </si>
  <si>
    <t xml:space="preserve">Dairy Farmers Life Milk, Reduced Fat, 1 cup 250ml </t>
  </si>
  <si>
    <t>Dairy Farmers Lite White Milk, 1 cup 250ml</t>
  </si>
  <si>
    <t xml:space="preserve">Dairy Farmers Longlife Skim Milk, Tasty Skim, 1 serve 250ml </t>
  </si>
  <si>
    <t xml:space="preserve">Dairy Farmers Milk, 1 cup 250ml </t>
  </si>
  <si>
    <t>Dairy Farmers Shape Milk, 1 cup 250ml</t>
  </si>
  <si>
    <t>Dairy Farmers Skim Milk, 1 cup 250ml</t>
  </si>
  <si>
    <t xml:space="preserve">Dairy Farmers Take Care Milk, 1 cup 250ml </t>
  </si>
  <si>
    <t>Dairy Farmers Thickened Cream, 1 tbs 20ml</t>
  </si>
  <si>
    <t>Dairy Farmers Traditional Natural 99.8% Fat Free Yoghurt, 1 serve 200g</t>
  </si>
  <si>
    <t>Dairy Farmers Vanilla Custard 1/2 cup 125ml</t>
  </si>
  <si>
    <t xml:space="preserve">Dairy Farmers Vanilla Custard, Light 1/2 cup 125ml </t>
  </si>
  <si>
    <t xml:space="preserve">Dairy Farmers Yoghurt, European Style With Honey, 1 tub 200g </t>
  </si>
  <si>
    <t>Dairy Farmers Yoghurt, European Style, 1 tub 200g</t>
  </si>
  <si>
    <t xml:space="preserve">Dairy Farmers Yoghurt, Traditional 99.8% Fat Free, 1 tub 200g </t>
  </si>
  <si>
    <t xml:space="preserve">Dairy Farmers Yoghurt, Traditional, 1 tub 200g </t>
  </si>
  <si>
    <t>Damper Bread Roll, 1 large 60g</t>
  </si>
  <si>
    <t xml:space="preserve">Danish Pastry, Fruit, No Custard, 1 large 110g </t>
  </si>
  <si>
    <t xml:space="preserve">Danish Pastry, With Custard &amp; Fruit, 1 large 110g </t>
  </si>
  <si>
    <t xml:space="preserve">Danone Vitalite, Yoghurt, any flavour, 1 tub 200g </t>
  </si>
  <si>
    <t>Dare Flavoured Milk, Caramel Rush, 1 serve 250ml</t>
  </si>
  <si>
    <t xml:space="preserve">Dare Flavoured Milk, Espresso Coffee, 1 serve 250ml </t>
  </si>
  <si>
    <t xml:space="preserve">Dare Flavoured Milk, Wicked Chocolate, 1 serve 250ml </t>
  </si>
  <si>
    <t xml:space="preserve">Dark Chocolate, Filled, 1 piece 9g </t>
  </si>
  <si>
    <t xml:space="preserve">Darrell Lea Black Liquorice Twists, 1 serve 60g </t>
  </si>
  <si>
    <t xml:space="preserve">Darrell Lea Caramel Snow Bar, 1 serve 50g </t>
  </si>
  <si>
    <t xml:space="preserve">Darrell Lea Chocolate Almond Nougat Bar, 1 serve 45g </t>
  </si>
  <si>
    <t>Darrell Lea Chocolate Caramel Snows, 1 serve 33g</t>
  </si>
  <si>
    <t xml:space="preserve">Darrell Lea Chocolate Peppermint Nougat Bar, 1 serve 40g </t>
  </si>
  <si>
    <t xml:space="preserve">Darrell Lea Dark Chocolate Ginger Carton, 1 serve 30g </t>
  </si>
  <si>
    <t xml:space="preserve">Darrell Lea Milk Chocolate Rocklea Road, 1 serve 50g </t>
  </si>
  <si>
    <t xml:space="preserve">Darrell Lea Peanut Brittle, 1 serve 30g </t>
  </si>
  <si>
    <t xml:space="preserve">Darrell Lea Red Liquorice Twists, 1 serve 50g </t>
  </si>
  <si>
    <t xml:space="preserve">Darrell Lea Soft Eating Liquorice, 1 serve 50g </t>
  </si>
  <si>
    <t xml:space="preserve">Darrell Lea Toasted Marshmallow, 1 serve 25g </t>
  </si>
  <si>
    <t>Dates, Dried, 2, 20g</t>
  </si>
  <si>
    <t>Dates, Pitted, 2, 20g</t>
  </si>
  <si>
    <t>De Winkel Botanical Yoghurt, 1 tub 150g</t>
  </si>
  <si>
    <t>De Winkel Drinking Yoghurt, 1 serve 250ml</t>
  </si>
  <si>
    <t>De Winkel Fruited Yoghurt, 1 tub 1 50g</t>
  </si>
  <si>
    <t>De Winkel Plain Yoghurt, 1 tub 150g</t>
  </si>
  <si>
    <t>Deep Spring Flavoured, 1 glass 250ml</t>
  </si>
  <si>
    <t>Deep Spring Natural, 1 glass 250ml</t>
  </si>
  <si>
    <t xml:space="preserve">Defiance Muffin Mix, Apple And Sultana, 1 muffin 55g  </t>
  </si>
  <si>
    <t xml:space="preserve">Defiance Muffin Mix, Apricot And Almond, 1 muffin 55g  </t>
  </si>
  <si>
    <t xml:space="preserve">Defiance Muffin Mix, Blueberry, 1 muffin 55g  </t>
  </si>
  <si>
    <t>Defiance Muffin Mix, Chocolate, 1 muffin 55g</t>
  </si>
  <si>
    <t>Defiance Muffin Mix, Lemon And Poppy Seed, 1 muffin 55g</t>
  </si>
  <si>
    <t xml:space="preserve">Delico Dip, French Onion, 1 tbs 20g  </t>
  </si>
  <si>
    <t>Delico Dip, Original, 1 tbs 20g</t>
  </si>
  <si>
    <t>Delico Dip, Smoked Salmon, 1 tbs 20g</t>
  </si>
  <si>
    <t>Delico Dip, Sundried Tomato, 1 tbs 20g</t>
  </si>
  <si>
    <t>Dessert, Weight Watchers, Apricot, 1 serve 125ml</t>
  </si>
  <si>
    <t>Dessert, Weight Watchers, Caramel, 1 serve 125ml</t>
  </si>
  <si>
    <t>Dessert, Weight Watchers, Chocolate, 1 serve 125ml</t>
  </si>
  <si>
    <t>Dessert, Weight Watchers, Raspberry, 1 serve 125ml</t>
  </si>
  <si>
    <t>Dessert, Weight Watchers, Vanilla, 1 serve 125ml</t>
  </si>
  <si>
    <t>Devondale Extra Soft, 2 tsp 10g</t>
  </si>
  <si>
    <t>Devondale Extra Soft, Reduced Salt, 2 tsp 10g</t>
  </si>
  <si>
    <t>Devondale Full Cream Milk, 1 cup 250ml</t>
  </si>
  <si>
    <t>Devondale Light Butter, 2 tsp 10g</t>
  </si>
  <si>
    <t>Devondale Light Spread Butter, 1 tbs 20g</t>
  </si>
  <si>
    <t>Devondale Point One Milk, 1 cup 250ml</t>
  </si>
  <si>
    <t>Devondale Sevens Cheddar, Reduced Fat, 1 slice 21 g</t>
  </si>
  <si>
    <t>Dhal, Lentil, 1/2 cup 62.5g</t>
  </si>
  <si>
    <t>Dick Smith Asparagus - Green Cuts And Tips, 1 can</t>
  </si>
  <si>
    <t xml:space="preserve">Dick Smith Asparagus - Green Spears, 1 can 70g </t>
  </si>
  <si>
    <t xml:space="preserve">Dick Smith Aussie Cheddar, 1 serve 20g </t>
  </si>
  <si>
    <t xml:space="preserve">Dick Smith Aussie Slices Extra Light, 1 slice 21 g </t>
  </si>
  <si>
    <t xml:space="preserve">Dick Smith Aussie Slices, 1 slice 21 g </t>
  </si>
  <si>
    <t>Dick Smith Barbecue Sauce, 1 tbs 20ml</t>
  </si>
  <si>
    <t>Dick Smith Brown Onion Gravy, Dry, 1 tbs 20g</t>
  </si>
  <si>
    <t xml:space="preserve">Dick Smith Bush Food Breakfast Cereal, 1 small bowl 30g </t>
  </si>
  <si>
    <t xml:space="preserve">Dick Smith Canola Oil, 1 tbs 20g </t>
  </si>
  <si>
    <t xml:space="preserve">Dick Smith Canola Oil, 2 tsp 10g </t>
  </si>
  <si>
    <t xml:space="preserve">Dick Smith Chicken Gravy, Dry, 1 tbs 20g </t>
  </si>
  <si>
    <t xml:space="preserve">Dick Smith Chocolate Wheats, 1 biscuit 14g </t>
  </si>
  <si>
    <t xml:space="preserve">Dick Smith Cordial, any flavour, Undiluted, 1 tbs 20ml </t>
  </si>
  <si>
    <t xml:space="preserve">Dick Smith Cream Cheese Spread, 1 tbs 20g </t>
  </si>
  <si>
    <t xml:space="preserve">Dick Smith Cream Cheese Spread, Light, 1 tbs 20g </t>
  </si>
  <si>
    <t xml:space="preserve">Dick Smith Fruit Spread, any flavour, 1 tbs 20g </t>
  </si>
  <si>
    <t xml:space="preserve">Dick Smith Ice Cream, Premium Vanilla, 1-scoop 100ml </t>
  </si>
  <si>
    <t xml:space="preserve">Dick Smith Jam, Apricot, 1 tbs 20g </t>
  </si>
  <si>
    <t xml:space="preserve">Dick Smith Jam, Plum, 1 tbs 20g </t>
  </si>
  <si>
    <t xml:space="preserve">Dick Smith Jam, Strawberry, 1 tbs 20g </t>
  </si>
  <si>
    <t xml:space="preserve">Dick Smith Jam, Three Berries, 1 tbs 20g </t>
  </si>
  <si>
    <t xml:space="preserve">Dick Smith Jelly, any flavour, 1 serve 250ml </t>
  </si>
  <si>
    <t xml:space="preserve">Dick Smith Peanut Butter, Crunchy or Smooth, 1 tbs 20g </t>
  </si>
  <si>
    <t>Dick Smith Peanut Butter, Super Crunchy, 1 tbs 20g</t>
  </si>
  <si>
    <t>Dick Smith Roast Meat Instant Gravy, Prepared, 1/4 cup 62.5ml</t>
  </si>
  <si>
    <t>Dick Smith Spread, Hazelnut, 1 tbs 20g</t>
  </si>
  <si>
    <t>Dick Smith Supreme Gravy, Dry, 1 tbs 20g</t>
  </si>
  <si>
    <t>Dick Smith Temptin' Biscuits, 1 biscuit 18g</t>
  </si>
  <si>
    <t>Dick Smith Tomato Sauce, 1 tbs 20ml</t>
  </si>
  <si>
    <t>Dick Smith Topping, any flavour, 1 tbs 20g</t>
  </si>
  <si>
    <t>Dick Smith Traditional Cracker, 2 crackers 30g</t>
  </si>
  <si>
    <t>Dick Smith Vanilla Cream Shortbread, 1 biscuit 20g</t>
  </si>
  <si>
    <t>Dick Smith Water Crackers 2 crackers 25g</t>
  </si>
  <si>
    <t xml:space="preserve">Dick Smith, Marmalade, 1 tbs 20g </t>
  </si>
  <si>
    <t>Diet Pepsi, 1 cup 250ml</t>
  </si>
  <si>
    <t>Dim Sim, Meat-Filled, Deep Fried, 1, 50g</t>
  </si>
  <si>
    <t>Dim Sim, Meat-Filled, Steamed, 1, 45g</t>
  </si>
  <si>
    <t>Dinner Roll, 1 small 20g</t>
  </si>
  <si>
    <t>Dip, Weight Watchers, Eggplant, 1 serve 85g</t>
  </si>
  <si>
    <t>Dip, Weight Watchers, French Onion, 1 serve 20g</t>
  </si>
  <si>
    <t>Dip, Weight Watchers, Hommus, 1 serve 20g</t>
  </si>
  <si>
    <t>Dip, Weight Watchers, Spicy North African, 1 serve 20g</t>
  </si>
  <si>
    <t>Dip, Weight Watchers, Spinach, 1 serve 20g</t>
  </si>
  <si>
    <t>Dip, Weight Watchers, Sundried Tomato and Basil, 1 serve 20g</t>
  </si>
  <si>
    <t>Dip, Weight Watchers, Tzatriki, 1 serve 20g</t>
  </si>
  <si>
    <t>Dippin' Dots Fat Free Chocolate Ice Cream, 1 serve 150g</t>
  </si>
  <si>
    <t>Dippin' Dots Ice Cream, 1 serve 150g</t>
  </si>
  <si>
    <t>Dippin' Dots Ice, 1 serve 150g</t>
  </si>
  <si>
    <t>Dippin' Dots Low Fat Vanilla Ice Cream, 1 serve 150g</t>
  </si>
  <si>
    <t>Dippin' Dots Sherbert, 1 serve 150g</t>
  </si>
  <si>
    <t>Dippin' Dots Yoghurt, 1 serve 1 50g</t>
  </si>
  <si>
    <t>Disney "Winnie the Pooh" Fruit Drink, any flavour, 1 glass 250ml</t>
  </si>
  <si>
    <t>Disney Cordials, any flavour, 1 glass 250ml</t>
  </si>
  <si>
    <t>Divine Yoghurt, Creme Caramel, 1 tub 150g</t>
  </si>
  <si>
    <t>Divine Yoghurt, Raspberry Pannacotta, 1 tub 150g</t>
  </si>
  <si>
    <t>Dollar Sweets Cake Decorations 100s And 1000s,1 tbs 20g</t>
  </si>
  <si>
    <t>Dollar Sweets Cake Decorations Cake Tops (Sprinkles), 1 tbs 20g</t>
  </si>
  <si>
    <t>Dollar Sweets Cake Decorations Choc Thins, 1 tbs 20g</t>
  </si>
  <si>
    <t>Dollar Sweets Cake Decorations Dollarettes, 1 tbs 20g</t>
  </si>
  <si>
    <t>Dollar Sweets Extra Strong Peppermints, 1 serve 50g</t>
  </si>
  <si>
    <t xml:space="preserve">Dollar Sweets Musk And Spearmint Sweets, 1 serve 50g </t>
  </si>
  <si>
    <t>Dollar Sweets UFOs, 1 serve 50g</t>
  </si>
  <si>
    <t>Dolmio Bowtie Pasta, 1 serve 60g</t>
  </si>
  <si>
    <t>Dolmio Chunky Bolognese Sauce, Farmhouse Vegetable, 1 serve 125g</t>
  </si>
  <si>
    <t>Dolmio Chunky Bolognese Sauce, Garden Vegetable, 1 serve 125g</t>
  </si>
  <si>
    <t>Dolmio Chunky Bolognese Sauce, Mediterranean Vegetable, 1 serve 125g</t>
  </si>
  <si>
    <t>Dolmio Chunky Bolognese Sauce, Mushroom And Onion, 1 serve 125g</t>
  </si>
  <si>
    <t>Dolmio Chunky Bolognese Sauce, Mushroom And Red Wine, 1 serve 125g</t>
  </si>
  <si>
    <t>Dolmio Chunky Bolognese Sauce, Roasted Garlic And Red Wine, 1 serve 125g</t>
  </si>
  <si>
    <t>Dolmio Chunky Bolognese Sauce, Sweet Pepper And Red Wine, 1 serve 125g</t>
  </si>
  <si>
    <t>Dolmio Chunky Bolognese Sauce, Tomato With Onion And Basil, 1 serve 125g</t>
  </si>
  <si>
    <t>Dolmio Chunky Bolognese Sauce, Tomato With Onion And Garlic, 1 serve 125g</t>
  </si>
  <si>
    <t>Dolmio Chunky Bolognese Sauce, Tomato With Onion And Garlic, Reduced Salt, 1 serve 125g</t>
  </si>
  <si>
    <t>Dolmio Chunky Bolognese Sauce, Tomato With Onion And Oregano, 1 serve 125g</t>
  </si>
  <si>
    <t xml:space="preserve">Dolmio Cooking Sauce, Chicken Cacciatore, 1 serve 125g </t>
  </si>
  <si>
    <t xml:space="preserve">Dolmio Cooking Sauce, Creamy Milano Chicken, 1 serve 125g </t>
  </si>
  <si>
    <t>Dolmio Cooking Sauce, Veal Parmagianna, 1 serve 125g</t>
  </si>
  <si>
    <t>Dolmio Cooking Sauce, Vegetable Ragout, 1 serve 125g</t>
  </si>
  <si>
    <t>Dolmio- Elbow Pasta, 1 serve 60g</t>
  </si>
  <si>
    <t>Dolmio Fettuccini, 1 serve 60g</t>
  </si>
  <si>
    <t xml:space="preserve">Dolmio Frozen Bowl, Beef Lasagne With Tomatoes, 1 serve 340g </t>
  </si>
  <si>
    <t xml:space="preserve">Dolmio Frozen Bowl, Carbonara With White Wine, 1 serve 340g </t>
  </si>
  <si>
    <t>Dolmio Frozen Bowl, Chicken Ravioli In Alfredo Sauce, 1 serve 340g</t>
  </si>
  <si>
    <t xml:space="preserve">Dolmio Frozen Bowl, Creamy Seafood Fettuccine, 1 serve 340g </t>
  </si>
  <si>
    <t xml:space="preserve">Dolmio Frozen Bowl, Pumpkin Cannelloni, 1 serve 340g </t>
  </si>
  <si>
    <t xml:space="preserve">Dolmio Frozen Bowl, Roasted Vegetable Lasagne, 1 serve 340g </t>
  </si>
  <si>
    <t>Dolmio Frozen Bowl, Spaghetti Bolognese With Red Wine, 1 serve 340g</t>
  </si>
  <si>
    <t>Dolmio Frozen Bowl, Spinach And Ricotta Lasagne With Chicken, 1 serve 340g</t>
  </si>
  <si>
    <t>Dolmio Frozen Bowl, Spring Vegetable Risotto With Parmesan, 1 serve 340g</t>
  </si>
  <si>
    <t>Dolmio Frozen Bowl, Tomato And Basil Beef Tortellini, 1 serve 340g</t>
  </si>
  <si>
    <t xml:space="preserve">Dolmio Frozen Meal, Creamy Mushroom Risotto, 1 serve 340g </t>
  </si>
  <si>
    <t>Dolmio Frozen Meal, Tuna In Creamy Tomato Pasta Bake, 1 serve 340g</t>
  </si>
  <si>
    <t xml:space="preserve">Dolmio Heat and Serve Pasta Sauce, Basil, 1 serve 570g </t>
  </si>
  <si>
    <t xml:space="preserve">Dolmio Heat and Serve Pasta Sauce, Garlic, 1 serve 570g </t>
  </si>
  <si>
    <t>Dolmio Heat and Serve Pasta Sauce, Mushroom And Red Wine, 1 serve 570g</t>
  </si>
  <si>
    <t xml:space="preserve">Dolmio Heat and Serve Pasta Sauce, Mushroom, 1 serve 570g </t>
  </si>
  <si>
    <t>Dolmio Heat and Serve Pasta Sauce, Spring Vegetables, 1 serve 570g</t>
  </si>
  <si>
    <t>Dolmio Large Spirals, 1 serve 60g</t>
  </si>
  <si>
    <t xml:space="preserve">Dolmio Lite Pasta Sauce, Cheesy Tomato, 1 serve 143g </t>
  </si>
  <si>
    <t xml:space="preserve">Dolmio Lite Pasta Sauce, Macaroni Cheese, 1 serve 143g </t>
  </si>
  <si>
    <t xml:space="preserve">Dolmio Lite Pasta Sauce, Sun Dried Tomato, 1 serve 143g </t>
  </si>
  <si>
    <t>Dolmio Lite Pasta Sauce, Tuna Bake, 1 serve 143g</t>
  </si>
  <si>
    <t xml:space="preserve">Dolmio Pasta Bake Sauce, Cheesy Bechamel, 1 serve 143g </t>
  </si>
  <si>
    <t>Dolmio Pasta Bake Sauce, Creamy Tomato And Mushroom,   1 serve 143g</t>
  </si>
  <si>
    <t>Dolmio Pasta Bake Sauce, Creamy Tomato Pesto With Red Wine, 1 serve 143g</t>
  </si>
  <si>
    <t xml:space="preserve">Dolmio Pasta Bake Sauce, Creamy Tomato, 1 serve 143g </t>
  </si>
  <si>
    <t>Dolmio Pasta Bake Sauce, Garden Vegetables And Cheese,   1 serve 143g</t>
  </si>
  <si>
    <t>Dolmio Pasta Bake Sauce, Mushroom And Herb, 1 serve 143g</t>
  </si>
  <si>
    <t xml:space="preserve">Dolmio Pasta Bake Sauce, Spinach And Ricotta, 1 serve 143g </t>
  </si>
  <si>
    <t>Dolmio Pasta Bake Sauce, Three Cheese And Onion, 1 serve 143g</t>
  </si>
  <si>
    <t>Dolmio Pasta Bake Sauce, Tomato With Onion And Garlic, 1 serve 143g</t>
  </si>
  <si>
    <t>Dolmio Penne Pasta, 1 serve 60g</t>
  </si>
  <si>
    <t>Dolmio Pesto, Basil, 1 tbs 20g</t>
  </si>
  <si>
    <t xml:space="preserve">Dolmio Pesto, Sundried Tomato, 1 tbs 20g </t>
  </si>
  <si>
    <t xml:space="preserve">Dolmio Rigatoni Pasta, 1 serve 60g </t>
  </si>
  <si>
    <t xml:space="preserve">Dolmio Shells, Large, 1 serve 60g </t>
  </si>
  <si>
    <t xml:space="preserve">Dolmio Spaghetti, 1 serve 60g  </t>
  </si>
  <si>
    <t>Dolmio Spiral Pasta, 1 serve 60g</t>
  </si>
  <si>
    <t>Dolmio Stir in Pasta Sauce, Creamy Mushroom And Garlic, 1 serve 150g</t>
  </si>
  <si>
    <t xml:space="preserve">Dolmio Stir in Pasta Sauce, Sun Dried Tomato, 1 serve 150g </t>
  </si>
  <si>
    <t xml:space="preserve">Dolmio Stir in Pasta Sauce, Sweet Pepper, 1 serve 150g </t>
  </si>
  <si>
    <t xml:space="preserve">Dolmio Stir in Pasta Sauce, Tomato And Black Olive, 1 serve 150g </t>
  </si>
  <si>
    <t>Dolmio Stir in Pasta Sauce, Tomato And Roasted Garlic, 1 serve 150g</t>
  </si>
  <si>
    <t>Dolmio Thick Spaghetti Pasta, 1 serve 60g</t>
  </si>
  <si>
    <t xml:space="preserve">Dolmio Traditional Bolognese Sauce, Black Olive, 1 serve 125g </t>
  </si>
  <si>
    <t>Dolmio Traditional Bolognese Sauce, Capsicum And Garlic, 1 serve 125g</t>
  </si>
  <si>
    <t xml:space="preserve">Dolmio Traditional Bolognese Sauce, Classic Tomato, 1 serve 125g </t>
  </si>
  <si>
    <t xml:space="preserve">Dolmio Traditional Bolognese Sauce, Mushroom, 1 serve 1 25g </t>
  </si>
  <si>
    <t>Dolmio Traditional Bolognese Sauce, Oven Roasted Tomato, 1 serve 125g</t>
  </si>
  <si>
    <t>Dolmio Traditional Bolognese Sauce, Red Wine And Italian Herbs, 1 serve 125g</t>
  </si>
  <si>
    <t xml:space="preserve">Dolmio Traditional Bolognese Sauce, Roasted Onion, 1 serve 125g </t>
  </si>
  <si>
    <t xml:space="preserve">Dolmio Traditional Bolognese Sauce, Spicy Pepper, 1 serve 125g </t>
  </si>
  <si>
    <t xml:space="preserve">Dolmio Traditional Bolognese Sauce, Sweet Pepper, 1 serve 125g </t>
  </si>
  <si>
    <t>Dolmio Traditional Bolognese Sauce, Tomato And Basil, 1 serve 125g</t>
  </si>
  <si>
    <t>Dolmio Traditional Bolognese Sauce, Tomato And Oregano, 1 serve 1 25g</t>
  </si>
  <si>
    <t>Dolmio Traditional Bolognese Sauce, Tomato And Spinach, 1 serve 125g</t>
  </si>
  <si>
    <t>Dolmio Traditional Bolognese Sauce, Tomato With Extra Garlic, 1 serve 125g</t>
  </si>
  <si>
    <t>Dolmio Traditional Bolognese Sauce, Tomato, Reduced Salt, 1 serve 125g</t>
  </si>
  <si>
    <t>Dominos, Chicken Strips, 1, 100g</t>
  </si>
  <si>
    <t>Dominos, Classic Crust, Aussie Bob, 1 slice 91 g</t>
  </si>
  <si>
    <t>Dominos, Classic Crust, Barrier Reef, 1 slice 93g</t>
  </si>
  <si>
    <t>Dominos, Classic Crust, BBQ Chicken And Bacon, 1 slice 89g</t>
  </si>
  <si>
    <t>Dominos, Classic Crust, Chicken Monaco, 1 slice 93g</t>
  </si>
  <si>
    <t>Dominos, Classic Crust, Chicken Vegetella, 1 slice 97g</t>
  </si>
  <si>
    <t>Dominos, Classic Crust, Classic Italian, 1 slice 87g</t>
  </si>
  <si>
    <t>Dominos, Classic Crust, Double Bacon Cheeseburger, 1 slice 91 g</t>
  </si>
  <si>
    <t>Dominos, Classic Crust, El Scorcho, 1 slice 91 g</t>
  </si>
  <si>
    <t>Dominos, Classic Crust, Hawaiian, 1 slice 93g</t>
  </si>
  <si>
    <t>Dominos, Classic Crust, Meateater, 1 slice 87g</t>
  </si>
  <si>
    <t>Dominos, Classic Crust, Supreme, 1 slice 91 g</t>
  </si>
  <si>
    <t>Dominos, Classic Crust, Tony Pepperoni, 1 slice 67g</t>
  </si>
  <si>
    <t>Dominos, Classic Crust, Vegorama, 1 slice 89g</t>
  </si>
  <si>
    <t>Dominos, Pan Pizza, Aussie Bob, 1 slice 11 6g</t>
  </si>
  <si>
    <t>Dominos, Pan Pizza, Barrier Reef, 1 slice 11 9g</t>
  </si>
  <si>
    <t>Dominos, Pan Pizza, BBQ Chicken And Bacon, 1 slice 115g</t>
  </si>
  <si>
    <t>Dominos, Pan Pizza, Chicken Monaco, 1 slice 108g</t>
  </si>
  <si>
    <t>Dominos, Pan Pizza, Chicken Vegetella, 1 slice 122g</t>
  </si>
  <si>
    <t>Dominos, Pan Pizza, Classic Italian, 1 slice 113g</t>
  </si>
  <si>
    <t>Dominos, Pan Pizza, Double Bacon Cheeseburger, 1 slice 117g</t>
  </si>
  <si>
    <t>Dominos, Pan Pizza, El Scorcho, 1 slice 117g</t>
  </si>
  <si>
    <t>Dominos, Pan Pizza, Hawaiian, 1 slice 105g</t>
  </si>
  <si>
    <t>Dominos, Pan Pizza, Meateater, 1 serve 101g</t>
  </si>
  <si>
    <t>Dominos, Pan Pizza, Supreme, 1 slice 106g</t>
  </si>
  <si>
    <t>Dominos, Pan Pizza, Tony Pepperoni, 1 slice 104g</t>
  </si>
  <si>
    <t>Dominos, Pan Pizza, Vegorama, 1 slice 115g</t>
  </si>
  <si>
    <t>Dominos, Thin N Crispy, Aussie Bob, 1 slice 89g</t>
  </si>
  <si>
    <t>Dominos, Thin N Crispy, Barrier Reef, 1 slice 91 g</t>
  </si>
  <si>
    <t xml:space="preserve">Dominos, Thin N Crispy, BBQ Chicken And Bacon, 1 slice 88g </t>
  </si>
  <si>
    <t xml:space="preserve">Dominos, Thin N Crispy, Chicken Monaco, 1 serve 71g </t>
  </si>
  <si>
    <t xml:space="preserve">Dominos, Thin N Crispy, Chicken Vegetella, 1 slice 95g </t>
  </si>
  <si>
    <t>Dominos, Thin N Crispy, Classic Italian, 1 slice 86g</t>
  </si>
  <si>
    <t xml:space="preserve">Dominos, Thin N Crispy, Double Bacon Cheeseburger, 1 slice 89g </t>
  </si>
  <si>
    <t xml:space="preserve">Dominos, Thin N Crispy, El Scorcho, 1 slice 90g </t>
  </si>
  <si>
    <t xml:space="preserve">Dominos, Thin N Crispy, Hawaiian, 1 slice 71 g </t>
  </si>
  <si>
    <t xml:space="preserve">Dominos, Thin N Crispy, Meateater, 1 serve 61 g </t>
  </si>
  <si>
    <t xml:space="preserve">Dominos, Thin N Crispy, Supreme, 1 serve 66g </t>
  </si>
  <si>
    <t xml:space="preserve">Dominos, Thin N Crispy, Tony Pepperoni, 1 slice 77g </t>
  </si>
  <si>
    <t xml:space="preserve">Dominos, Thin N Crispy, Vegorama, 1 slice 88g </t>
  </si>
  <si>
    <t xml:space="preserve">Don Smallgoods Bacon Rashers, Rindless Middle, 1 serve 50g </t>
  </si>
  <si>
    <t xml:space="preserve">Don Smallgoods Chicken Breast, Smoked, 1 slice 15g </t>
  </si>
  <si>
    <t xml:space="preserve">Don Smallgoods Chicken, Roast, 1 slice 15g </t>
  </si>
  <si>
    <t xml:space="preserve">Don Smallgoods Chicken, Smoked, Shaved, 1 serve 50g </t>
  </si>
  <si>
    <t xml:space="preserve">Don Smallgoods Ham, Baked English Leg, Shaved, 1 serve 50g </t>
  </si>
  <si>
    <t xml:space="preserve">Don Smallgoods Ham, Double Smoked Leg, Shaved, 1 serve 50g </t>
  </si>
  <si>
    <t xml:space="preserve">Don Smallgoods Ham, Leg, 1 slice 17g </t>
  </si>
  <si>
    <t xml:space="preserve">Don Smallgoods Ham, Roast Honey Leg, Shaved, 1 serve 50g </t>
  </si>
  <si>
    <t xml:space="preserve">Don Smallgoods Ham, Sundried Tomato Leg, Shaved, 1 serve 50g </t>
  </si>
  <si>
    <t xml:space="preserve">Don Smallgoods Hot Dog, Skinless, 1, 62.5g </t>
  </si>
  <si>
    <t xml:space="preserve">Don Smallgoods Kabana, 1 stick 100g </t>
  </si>
  <si>
    <t xml:space="preserve">Don Smallgoods Kranksy, 1 serve 100g </t>
  </si>
  <si>
    <t xml:space="preserve">Don Smallgoods Pastrami, Italian Style, Shaved, 1 serve 50g </t>
  </si>
  <si>
    <t xml:space="preserve">Don Smallgoods Salami, White Hungarian, 1 slice 7g </t>
  </si>
  <si>
    <t xml:space="preserve">Don Smallgoods Strassburg Cheese, Shaved, 1 serve 30g </t>
  </si>
  <si>
    <t xml:space="preserve">Don Smallgoods Turkey, Breast, 1 serve 50g </t>
  </si>
  <si>
    <t xml:space="preserve">Don Smallgoods Turkey, Shaved, 1 serve 50g </t>
  </si>
  <si>
    <t xml:space="preserve">Doritos Cheese Supreme Chips, 1 serve 50g </t>
  </si>
  <si>
    <t xml:space="preserve">Doritos Chips, any flavour, 1 serve 50g </t>
  </si>
  <si>
    <t xml:space="preserve">Doritos Dippas, Chilli Tang or Original, 1 serve 50g </t>
  </si>
  <si>
    <t xml:space="preserve">Doritos Salsa, any flavour, '/4 cup 50g </t>
  </si>
  <si>
    <t>Doritos Smokin' BBQ Chips, 1 serve 50g</t>
  </si>
  <si>
    <t>Dory, Raw, 1 medium fillet 200g</t>
  </si>
  <si>
    <t>Doughnut, Cinnamon And Sugar, 1 small</t>
  </si>
  <si>
    <t>Doughnut, Custard Filled, 1 large 11 2g</t>
  </si>
  <si>
    <t>Doughnut, Iced, 1 large 80g</t>
  </si>
  <si>
    <t>Doughnut, Iced, 1 small 50g</t>
  </si>
  <si>
    <t>Doughnut, Iced, Cream Filled, 1 large 90g</t>
  </si>
  <si>
    <t>Doughnut, Jam And Cream Filled, 1 large 100g</t>
  </si>
  <si>
    <t>Doughnut, Jam Filled, 1 large 80g</t>
  </si>
  <si>
    <t>Doughnut, Jam Filled, 1 small 50g</t>
  </si>
  <si>
    <t>Dove Caramel Chocolate Bar, 1 bar 48g</t>
  </si>
  <si>
    <t>Dove Caramel, Block, 6 squares 30g</t>
  </si>
  <si>
    <t>Dove Chocolate, Block, 6 squares 30g</t>
  </si>
  <si>
    <t>Dove Plain Chocolate Bar, 1 bar 48g</t>
  </si>
  <si>
    <t>Dove White Chocolate Bar, 1 bar 48g</t>
  </si>
  <si>
    <t>Dressing, Fat Free, 1 tbs 20ml</t>
  </si>
  <si>
    <t>Dressing, Weight Watchers, Balsamic, 1 serve 20ml</t>
  </si>
  <si>
    <t>Dressing, Weight Watchers, Caesar, 1 serve 20mL</t>
  </si>
  <si>
    <t>Dressing, Weight Watchers, French, 1 serve 20ml</t>
  </si>
  <si>
    <t>Dressing, Weight Watchers, Honey And Mustard, 1 serve 20ml</t>
  </si>
  <si>
    <t>Dressing, Weight Watchers, Italian, 1 serve 20ml</t>
  </si>
  <si>
    <t>Drink, Cranberry Orange, Weight Watchers, 1 serve 200ml</t>
  </si>
  <si>
    <t>Drink, Lemon Lime, Weight Watchers, serve 200ml</t>
  </si>
  <si>
    <t>Drink, Orange Mango, Weight Watchers, 1 serve 200ml</t>
  </si>
  <si>
    <t>Drink, Sweet Navel Orange, Weight Watchers, 1 serve 200ml</t>
  </si>
  <si>
    <t>Drinking Chocolate, Made With Water And Milk, 1 cup 250ml</t>
  </si>
  <si>
    <t>Drinking Chocolate, Made With Water, 1 cup 250ml</t>
  </si>
  <si>
    <t>Drinking Chocolate, Weight Watchers, 1 glass 200ml</t>
  </si>
  <si>
    <t>Dripping, Beef, 1 tbs 20g</t>
  </si>
  <si>
    <t>Dripping, Pork, 1 tbs 20g</t>
  </si>
  <si>
    <t>Duck Egg, 1, 59g</t>
  </si>
  <si>
    <t>Duck In Plum Sauce, 1 serve 253g</t>
  </si>
  <si>
    <t>Duck, Baked Or Roast, No Skin, 1 serve 63g</t>
  </si>
  <si>
    <t>Duck, Baked Or Roasted, With Skin, 1 serve 76g</t>
  </si>
  <si>
    <t>Duck, Lean, Roasted, 1 serve 90g</t>
  </si>
  <si>
    <t xml:space="preserve">EasiYo, Yoghurt, Low Fat, 1 tub 150g </t>
  </si>
  <si>
    <t>Edam Cheese, 1 serve 30g</t>
  </si>
  <si>
    <t>Edam, Reduced Fat Cheese, 1 serve 30g</t>
  </si>
  <si>
    <t xml:space="preserve">Edgell, Asparagus, Canned, Cuts And Tips, 1 serve 130g   </t>
  </si>
  <si>
    <t xml:space="preserve">Edgell, Asparagus, Canned, Green Spears, 1 serve 1 30g </t>
  </si>
  <si>
    <t>Edgell, Asparagus, Canned, White Spears, 1 serve 100g</t>
  </si>
  <si>
    <t>Edgell, Baby Beets, 1 serve 60g</t>
  </si>
  <si>
    <t xml:space="preserve">Edgell, Baked Beans, 1 serve 140g </t>
  </si>
  <si>
    <t>Edgell, Baked Beans, Curry, 1 serve 220g</t>
  </si>
  <si>
    <t>Edgell, Beetroot, Shredded, 1 serve 100g</t>
  </si>
  <si>
    <t>Edgell, Beetroot, Summer Style, 1 serve 60g</t>
  </si>
  <si>
    <t>Edgell, Butter Beans, 1 serve 75g</t>
  </si>
  <si>
    <t>Edgell, Cabbage Canned, Red, 1 serve 75g</t>
  </si>
  <si>
    <t>Edgell, Capsicum, Diced, 1 serve 45g</t>
  </si>
  <si>
    <t>Edgell, Carrots, Dutch Baby, Canned, 1 serve 75g</t>
  </si>
  <si>
    <t>Edgell, Chick Peas, 1 serve 70g</t>
  </si>
  <si>
    <t>Edgell, Corn Kernels, Canned, 1 serve 75g</t>
  </si>
  <si>
    <t xml:space="preserve">Edgell, Corn Kernels, Canned, No Added Salt, 1 serve 75g </t>
  </si>
  <si>
    <t xml:space="preserve">Edgell, Creamed Corn, Canned, 1 serve 125g </t>
  </si>
  <si>
    <t xml:space="preserve">Edgell, Four Beans Mix, 1 serve 75g </t>
  </si>
  <si>
    <t xml:space="preserve">Edgell, Garden Peas, 1 serve 75g </t>
  </si>
  <si>
    <t xml:space="preserve">Edgell, Green Beans, Sliced, 1 serve 70g </t>
  </si>
  <si>
    <t xml:space="preserve">Edgell, Instant Mash Potato, 1 serve 153g </t>
  </si>
  <si>
    <t>Edgell, Lentils, Brown, 1 serve 75g</t>
  </si>
  <si>
    <t>Edgell, Mushrooms In Butter Sauce, Sliced, Canned, 1 serve 130g</t>
  </si>
  <si>
    <t xml:space="preserve">Edgell, Peas And Carrots, Canned, 1 serve 75g </t>
  </si>
  <si>
    <t>Edgell, Peas And Corn, 1 serve 75g</t>
  </si>
  <si>
    <t xml:space="preserve">Edgell, Peas, Baby, Canned, 1 serve 75g </t>
  </si>
  <si>
    <t>Edgell, Red Kidney Beans, 1 serve 75g</t>
  </si>
  <si>
    <t>Edgell, Sauerkraut, 1 serve 75g</t>
  </si>
  <si>
    <t xml:space="preserve">Edgell, Sauerkraut, Canned, 1 serve 75g </t>
  </si>
  <si>
    <t>Edgell, Sliced Beetroot, Canned, 1 serve 90g</t>
  </si>
  <si>
    <t>Edgell, Spaghetti, With Tomato And Cheese, 1 serve 140g</t>
  </si>
  <si>
    <t>Edgell, Tiny Taters, Canned, All Varieties, 1 serve 120g</t>
  </si>
  <si>
    <t>Edgell, Tomato Supreme, 1 serve 150g</t>
  </si>
  <si>
    <t>Edgell, Vegetables, Mixed, 1 serve 75g</t>
  </si>
  <si>
    <t>Edmonds, Baking Soda, 1 tbs 20g</t>
  </si>
  <si>
    <t xml:space="preserve">Edmonds, Cake Mix, Chocolate Mud Cake, 1 serve 100g </t>
  </si>
  <si>
    <t>Edmonds, Cake Mix, Chocolate, 1 serve 90g</t>
  </si>
  <si>
    <t>Edmonds, Cake Mix, Low Fat Chocolate, 1 serve 85g</t>
  </si>
  <si>
    <t xml:space="preserve">Edmonds, Cake Mix, Low Fat Wildberry, 1 serve 80g </t>
  </si>
  <si>
    <t xml:space="preserve">Edmonds, Cake Mix, Moist Orange, 1 serve 90g </t>
  </si>
  <si>
    <t xml:space="preserve">Edmonds, Cheesecake, Chocolate, 1 serve 90g </t>
  </si>
  <si>
    <t xml:space="preserve">Edmonds, Cheesecake, Continental, 1 serve 90g </t>
  </si>
  <si>
    <t xml:space="preserve">Edmonds, Chocolate Fudge Brownie, 1 serve 40g </t>
  </si>
  <si>
    <t xml:space="preserve">Edmonds, Cornflour, 1 tbs 11 g </t>
  </si>
  <si>
    <t xml:space="preserve">Edmonds, Cupcake, Chocolate, 1 serve 35g </t>
  </si>
  <si>
    <t xml:space="preserve">Edmonds, Cupcake, Vanilla, 1 serve 35g </t>
  </si>
  <si>
    <t xml:space="preserve">Edmonds, Custard Powder, 1 tbs 20g </t>
  </si>
  <si>
    <t xml:space="preserve">Edmonds, Muffin Mix, Apple And Sultana, 1 serve 65g </t>
  </si>
  <si>
    <t xml:space="preserve">Edmonds, Muffin Mix, Chocolate Chip, 1 serve 60g </t>
  </si>
  <si>
    <t xml:space="preserve">Edmonds, Muffin Mix, Chocolate Mud, 1 serve 70g </t>
  </si>
  <si>
    <t>Edmonds, Muffin Mix, Mixed Berry, 1 serve 60g</t>
  </si>
  <si>
    <t xml:space="preserve">Edmonds, Sponge Pudding, Caramel Date Pudding, 1 serve 190g </t>
  </si>
  <si>
    <t xml:space="preserve">Edmonds, Sponge Pudding, Chocolate, 1 serve 150g </t>
  </si>
  <si>
    <t xml:space="preserve">Edmonds, Yeast, Active, 1 tbs 20g </t>
  </si>
  <si>
    <t xml:space="preserve">Edmonds, Yeast, Surebake, 1 tbs 20g </t>
  </si>
  <si>
    <t xml:space="preserve">Egg Flip, Whole Milk, 1 carton 300ml </t>
  </si>
  <si>
    <t xml:space="preserve">Egg Noodles, Cooked, 1 serve 170g </t>
  </si>
  <si>
    <t>Egg Pasta, Cooked, 1 serve 170g</t>
  </si>
  <si>
    <t xml:space="preserve">Egg Salad, With Mayonnaise, 1 serve 100g </t>
  </si>
  <si>
    <t>Egg White, 1, 31 g</t>
  </si>
  <si>
    <t xml:space="preserve">Egg Yolk, 1, 1 7g </t>
  </si>
  <si>
    <t>Egg, 1, 55g</t>
  </si>
  <si>
    <t>Eggplant, 1, 90g</t>
  </si>
  <si>
    <t xml:space="preserve">Eggplant, Battered, Fried, 1 slice 50g </t>
  </si>
  <si>
    <t>Eggs Benedict, 1 serve 149g</t>
  </si>
  <si>
    <t xml:space="preserve">Emest Adams, Microwave Pie, Mince And Cheese, 1 serve 170g </t>
  </si>
  <si>
    <t>Emma Mushrooms, Sliced In Brine, 1 serve 70g</t>
  </si>
  <si>
    <t xml:space="preserve">Emma Mushrooms, Sliced In Butter Sauce, 1 serve 70g </t>
  </si>
  <si>
    <t>Emma Mushrooms, Sliced In Garlic Sauce, 1 serve 70g</t>
  </si>
  <si>
    <t xml:space="preserve">Emma Mushrooms, Sliced In Peppercorn Sauce, 1 serve 70g </t>
  </si>
  <si>
    <t>Emma Mushrooms, Sliced In Tomato And Herb Sauce, 1 serve 70g</t>
  </si>
  <si>
    <t>Emma Mushrooms, Whole In Brine, 1 serve 70g</t>
  </si>
  <si>
    <t>Emu, Raw, 1 serve 120g</t>
  </si>
  <si>
    <t>Endive, 1 serve 31g</t>
  </si>
  <si>
    <t>English Muffin, Cheese And Bacon, 1, 60g</t>
  </si>
  <si>
    <t>English Muffin, Mixed Grain, 1, 60g</t>
  </si>
  <si>
    <t>English Muffin, Plain, 1, 64g</t>
  </si>
  <si>
    <t>English Muffin, Wholemeal,</t>
  </si>
  <si>
    <t>English Muffin, With Fruit, 1 67g</t>
  </si>
  <si>
    <t>Equal, Artificial Sweetener, Spoon For Spoon, 1 tsp 4g</t>
  </si>
  <si>
    <t>Ernest Adams, Apricot Almond Slice, 1 serve 100g</t>
  </si>
  <si>
    <t>Ernest Adams, Apricot And Sultana Loaf, 1 serve 100g</t>
  </si>
  <si>
    <t>Ernest Adams, Apricot Delight, 1 serve 20g</t>
  </si>
  <si>
    <t>Ernest Adams, Apricot Slice, 1 serve 100g</t>
  </si>
  <si>
    <t>Ernest Adams, Banana Loaf, 1 serve 100g</t>
  </si>
  <si>
    <t>Ernest Adams, Belgian Slice, 1 serve 37g</t>
  </si>
  <si>
    <t>Ernest Adams, Berry Delight, 1 biscuit 20g</t>
  </si>
  <si>
    <t>Ernest Adams, Black Forest Slice, 1 serve 100g</t>
  </si>
  <si>
    <t>Ernest Adams, Brandy Snaps, 1 serve 18g</t>
  </si>
  <si>
    <t>Ernest Adams, Brownie Slice, Chocolate Nut, 1 serve 100g</t>
  </si>
  <si>
    <t>Ernest Adams, Brownie, Giant Choc Fudge, 1 serve 85g</t>
  </si>
  <si>
    <t>Ernest Adams, Caramel Hazelnut Slice, 1 serve 100g</t>
  </si>
  <si>
    <t>Ernest Adams, Caramel Slice, 1 serve 100g</t>
  </si>
  <si>
    <t>Ernest Adams, Carrot And Raisin Loaf, 1 serve 100g</t>
  </si>
  <si>
    <t>Ernest Adams, Chocolate Kisses, 1 serve 100g</t>
  </si>
  <si>
    <t>Ernest Adams, Chocolate Lamington, 1 serve 100g</t>
  </si>
  <si>
    <t>Ernest Adams, Coconut Fudge Slice, 1 serve 100g</t>
  </si>
  <si>
    <t>Ernest Adams, Coffee Caramel Slice, 1 serve 100g</t>
  </si>
  <si>
    <t>Ernest Adams, Cookies, Bagged Anzac, 1 biscuit 14g</t>
  </si>
  <si>
    <t>Ernest Adams, Cookies, Bagged Apricot Chocolate, 1 biscuit 1 4g</t>
  </si>
  <si>
    <t>Ernest Adams, Cookies, Bagged Chocolate Chip, 1 biscuit 14g</t>
  </si>
  <si>
    <t>Ernest Adams, Cookies, Bagged Coconut Rough, 1 biscuit 14g</t>
  </si>
  <si>
    <t>Ernest Adams, Cookies, Bagged Double Chocolate Chip, 1 biscuit 14g</t>
  </si>
  <si>
    <t>Ernest Adams, Cookies, Bagged Ginger Crunch, 1 biscuit 1 4g</t>
  </si>
  <si>
    <t>Ernest Adams, Cookies, Bagged Peanut Brownie, 1 biscuit 14g</t>
  </si>
  <si>
    <t>Ernest Adams, Cookies, Bagged Shortbread, 1 biscuit 14g</t>
  </si>
  <si>
    <t>Ernest Adams, Cookies, Bagged White Choc Fudge, 1 biscuit 14g</t>
  </si>
  <si>
    <t>Ernest Adams, Cookies, Classic Anzac, 1 biscuit 20g</t>
  </si>
  <si>
    <t>Ernest Adams, Cookies, Classic Choc Chunk, 1 biscuit 20g</t>
  </si>
  <si>
    <t>Ernest Adams, Cookies, Classic Ginger, 1 biscuit 20g 1, 60g</t>
  </si>
  <si>
    <t>Ernest Adams, Cookies, Classic Oat And Raisin, 1 biscuit 20g</t>
  </si>
  <si>
    <t>Ernest Adams, Cookies, Classic Shortbread, 1 biscuit 20g</t>
  </si>
  <si>
    <t>Ernest Adams, Cookies, Giant Double Choc Chip, 1 biscuit 85g</t>
  </si>
  <si>
    <t>Ernest Adams, Cookies, Giant White Choc And Hazelnut, 1 biscuit 85g</t>
  </si>
  <si>
    <t>Ernest Adams, Date And Nut Loaf, 1 serve 100g</t>
  </si>
  <si>
    <t>Ernest Adams, Eclair Cases, 1 serve 8g</t>
  </si>
  <si>
    <t>Ernest Adams, Eclair Cases, Chocolate, 1 serve 15g</t>
  </si>
  <si>
    <t>Ernest Adams, Fruit And Nut Loaf, 1 serve 100g</t>
  </si>
  <si>
    <t>Ernest Adams, Fruit Slice, 1 serve 100g</t>
  </si>
  <si>
    <t>Ernest Adams, Genoa Cake, 1 serve 100g</t>
  </si>
  <si>
    <t>Ernest Adams, Ginger Bread, 1 serve 100g</t>
  </si>
  <si>
    <t>Ernest Adams, Ginger Crunch Slice, 1 serve 100g</t>
  </si>
  <si>
    <t>Ernest Adams, Ginger Kisses, 1 serve 100g</t>
  </si>
  <si>
    <t>Ernest Adams, Gooey Caramel Slice, 1 serve 100g</t>
  </si>
  <si>
    <t>Ernest Adams, Iced Chocolate Cake, 1 serve 100g</t>
  </si>
  <si>
    <t>Ernest Adams, Iced Orange Cake, 1 serve 100g</t>
  </si>
  <si>
    <t>Ernest Adams, Jamaican Ginger Loaf, 1 serve 100g</t>
  </si>
  <si>
    <t>Ernest Adams, Lamington, Raspberry, 1 serve 100g</t>
  </si>
  <si>
    <t>Ernest Adams, Lemon Delight Slice, 1 serve 100g</t>
  </si>
  <si>
    <t>Ernest Adams, Louise Slice, 1 serve 100g</t>
  </si>
  <si>
    <t>Ernest Adams, Luncheon Cake, Fruit, 1 serve 100g</t>
  </si>
  <si>
    <t>Ernest Adams, Madeira Cake, 1 serve 100g</t>
  </si>
  <si>
    <t>Ernest Adams, Meringues, 1 serve 100g</t>
  </si>
  <si>
    <t>Ernest Adams, Microwave Pie, Chicken And Corn, 1 serve 170g</t>
  </si>
  <si>
    <t>Ernest Adams, Microwave Pie, Mexican Chilli, 1 serve 170g</t>
  </si>
  <si>
    <t>Ernest Adams, Microwave Pie, Mince, 1 serve 170g</t>
  </si>
  <si>
    <t xml:space="preserve">Ernest Adams, Microwave Pie, Potato Top, 1 serve 1 70g </t>
  </si>
  <si>
    <t xml:space="preserve">Ernest Adams, Microwave Pie, Steak, 1 serve 1 70g </t>
  </si>
  <si>
    <t xml:space="preserve">Ernest Adams, Mocha Fudge Slice, 1 serve 100g </t>
  </si>
  <si>
    <t xml:space="preserve">Ernest Adams, Pastry Block, Buttercrust, 1 serve 100g </t>
  </si>
  <si>
    <t xml:space="preserve">Ernest Adams, Pastry Block, Feather Flake, 1 serve 100g </t>
  </si>
  <si>
    <t xml:space="preserve">Ernest Adams, Pastry Sheets, Buttercrust, 1 serve 100g </t>
  </si>
  <si>
    <t xml:space="preserve">Ernest Adams, Peppermint Slice, 1 serve 37g </t>
  </si>
  <si>
    <t xml:space="preserve">Ernest Adams, Profiteroles, 1 serve 4g </t>
  </si>
  <si>
    <t xml:space="preserve">Ernest Adams, Rainbow Sponge Bar, 1 serve 100g </t>
  </si>
  <si>
    <t xml:space="preserve">Ernest Adams, Raspberry Slice, 1 serve 100g </t>
  </si>
  <si>
    <t>Ernest Adams, Ready Roll Pastry, 1 serve 100g</t>
  </si>
  <si>
    <t xml:space="preserve">Ernest Adams, Round Unfilled Sponge, 1 serve 100g </t>
  </si>
  <si>
    <t xml:space="preserve">Ernest Adams, Russian Slice, 1 serve 100g </t>
  </si>
  <si>
    <t xml:space="preserve">Ernest Adams, Sausage Roll, Cheese, 1 serve 50g </t>
  </si>
  <si>
    <t xml:space="preserve">Ernest Adams, Sausage Roll, Plain, 1 serve 50g </t>
  </si>
  <si>
    <t xml:space="preserve">Ernest Adams, Savoury Pastry Block, 1 serve 100g </t>
  </si>
  <si>
    <t xml:space="preserve">Ernest Adams, Savoury Pastry Sheet, 1 serve 1 60g </t>
  </si>
  <si>
    <t xml:space="preserve">Ernest Adams, Spiced Apple And Fruit Loaf, 1 serve 100g </t>
  </si>
  <si>
    <t xml:space="preserve">Ernest Adams, Sponge Roll, Apricot Cream, 1 serve 100g </t>
  </si>
  <si>
    <t xml:space="preserve">Ernest Adams, Sponge Roll, Chocolate, 1 serve 100g </t>
  </si>
  <si>
    <t xml:space="preserve">Ernest Adams, Sponge Roll, Lemon Honey, 1 serve 100g </t>
  </si>
  <si>
    <t xml:space="preserve">Ernest Adams, Sponge Roll, Raspberry, 1 serve 100g </t>
  </si>
  <si>
    <t xml:space="preserve">Ernest Adams, Sponge Roll, Strawberry, 1 serve 100g </t>
  </si>
  <si>
    <t xml:space="preserve">Ernest Adams, Sultana Cake, 1 serve 100g </t>
  </si>
  <si>
    <t xml:space="preserve">Ernest Adams, Traditional Shortbread, 1 serve 16g </t>
  </si>
  <si>
    <t xml:space="preserve">Ernest Adams, Unfilled Sponge, 1 serve 100g </t>
  </si>
  <si>
    <t>Eta 0 Ryans Chips, 1 serve 45g</t>
  </si>
  <si>
    <t xml:space="preserve">Eta Cashews, Salted, 1 serve 40g </t>
  </si>
  <si>
    <t>Eta Cheeseball, 1 serve 40g</t>
  </si>
  <si>
    <t>Eta Chilled Spread, 2 tsp 10g</t>
  </si>
  <si>
    <t xml:space="preserve">Eta Corn Chips, Cheese or Salsa, 1 serve 45g </t>
  </si>
  <si>
    <t xml:space="preserve">Eta Cruncheese, Chicken, 1 serve 45g </t>
  </si>
  <si>
    <t>Eta Cruncheese, Original, 1 serve 45g</t>
  </si>
  <si>
    <t>Eta Cruncheese, Salt And Vinegar, 1 serve 45g</t>
  </si>
  <si>
    <t>Eta Kettles Chips, 1 serve 40g</t>
  </si>
  <si>
    <t xml:space="preserve">Eta Kettles Stix, Ready Salt, 1 serve 40g </t>
  </si>
  <si>
    <t>Eta Lemon Spread, 1 tbs 20g</t>
  </si>
  <si>
    <t xml:space="preserve">Eta Mixed Nuts, Roasted And Salted, 1 serve 40g </t>
  </si>
  <si>
    <t xml:space="preserve">Eta Munches Chips, 1 serve 30g </t>
  </si>
  <si>
    <t xml:space="preserve">Eta Munchos Freeky Fries Shakin', 1 serve 25g </t>
  </si>
  <si>
    <t xml:space="preserve">Eta Natural Rice Crackers, 1 serve 40g </t>
  </si>
  <si>
    <t xml:space="preserve">Eta Naturals Chips, Lightly Salted, 1 serve 40g </t>
  </si>
  <si>
    <t xml:space="preserve">Eta Naturals Chips, Pesto, 1 serve 40g </t>
  </si>
  <si>
    <t xml:space="preserve">Eta Nut And Raisins, 1 serve 40g </t>
  </si>
  <si>
    <t>Eta Ripples Chips, 1 serve 45g</t>
  </si>
  <si>
    <t>Eta Sancho Corn Chips, 1 serve 45g</t>
  </si>
  <si>
    <t xml:space="preserve">Eta Sancho Tortilla Chips Double, 1 serve 45g </t>
  </si>
  <si>
    <t xml:space="preserve">Eta Sancho Tortilla Chips, BBQ, 1 serve 45g </t>
  </si>
  <si>
    <t xml:space="preserve">Eta Sancho Tortilla Chips, Original, 1 serve 45g </t>
  </si>
  <si>
    <t>Eta Slims Chips, Lightly Salted, 1 serve 40g</t>
  </si>
  <si>
    <t xml:space="preserve">Eta Slims Chips, Sour Cream And Chives, 1 serve 40g </t>
  </si>
  <si>
    <t xml:space="preserve">Eta, Original BBQ Sauce, 1 tbs 20ml </t>
  </si>
  <si>
    <t xml:space="preserve">Eta, Peanut Butter, Extremely Crunchy, 1 tbs 20g </t>
  </si>
  <si>
    <t xml:space="preserve">Eta, Peanut Butter, Silky Smooth, 1 tbs 20g </t>
  </si>
  <si>
    <t xml:space="preserve">Eta, Peanuts, Cashews And Raisins, 1 serve 40g </t>
  </si>
  <si>
    <t xml:space="preserve">Eta, Peanuts, Chocolate, 1 serve 40g </t>
  </si>
  <si>
    <t xml:space="preserve">Eta, Peanuts, Dry Roast, 1 serve 40g </t>
  </si>
  <si>
    <t xml:space="preserve">Eta, Peanuts, Honey Roasted, 1 serve 40g </t>
  </si>
  <si>
    <t xml:space="preserve">Eta, Peanuts, Salted, 1 serve 40g </t>
  </si>
  <si>
    <t xml:space="preserve">Eta, Pistachios, Salted, 1 serve 40g </t>
  </si>
  <si>
    <t xml:space="preserve">Eta, Pretzels, 1 serve 40g </t>
  </si>
  <si>
    <t xml:space="preserve">Eta, Pretzels, Honey Mustard, 1 serve 40g </t>
  </si>
  <si>
    <t>Eta, Raisins, Chocolate, 1 serve 40g</t>
  </si>
  <si>
    <t xml:space="preserve">Eta, Spicy Rice Crackers, 1 serve 40g </t>
  </si>
  <si>
    <t xml:space="preserve">Eta, Spread, 5 Star, 1 tbs 20g </t>
  </si>
  <si>
    <t>Eta, Tropical Fruit And Nuts, 1 serve 40g</t>
  </si>
  <si>
    <t xml:space="preserve">Europe Bars, Honey Nougat Log or Summer Roll, 1 bar 45p </t>
  </si>
  <si>
    <t>Fairy Floss, 1 stick 21 g</t>
  </si>
  <si>
    <t>Fairy, Cooking Margarine, 2 tsp 10g</t>
  </si>
  <si>
    <t>Falafel, Fried, 1 serve 17g</t>
  </si>
  <si>
    <t xml:space="preserve">Family Favourites, Choc Bar or Choc Crunch, 1 ice cream 100ml </t>
  </si>
  <si>
    <t xml:space="preserve">Family Favourites, Icy Pole, 1 ice block 100ml </t>
  </si>
  <si>
    <t>Fanta, any flavour, 1 glass 250ml</t>
  </si>
  <si>
    <t>Fanta, Bubbly Lemonade, 1 glass 250ml</t>
  </si>
  <si>
    <t>Fanta, Diet, 1 serve 250ml</t>
  </si>
  <si>
    <t>Fantales, 2 pieces 14g</t>
  </si>
  <si>
    <t xml:space="preserve">Fantastic Noodles, 98% Fat Free, Beef, 1 serve 380g </t>
  </si>
  <si>
    <t xml:space="preserve">Fantastic Noodles, 98% Fat Free, Chicken, 1 serve 350g </t>
  </si>
  <si>
    <t>Fantastic Noodles, 98% Fat Free, Oriental, 1 serve 380g</t>
  </si>
  <si>
    <t xml:space="preserve">Fantastic Noodles, any flavour, 1 serve 380g </t>
  </si>
  <si>
    <t xml:space="preserve">Fantastic Pasta Pronto Cups, any flavour, 1 serve 340g </t>
  </si>
  <si>
    <t xml:space="preserve">Fantastic Rice Crackers, any flavour, 1 serve 25g </t>
  </si>
  <si>
    <t>Fantastic Snack In A Box, Hokkien Noodles  With Satay Beef Sauce, 1 serve 340g</t>
  </si>
  <si>
    <t>Fantastic Snack In A Box, Hokkien Noodles With Honey Soy Sauce, 1 serve 340g</t>
  </si>
  <si>
    <t>Fantastic Snack In A Box, Hokkien Noodles With Sweet Chilli Chicken Sauce, 1 serve 340g</t>
  </si>
  <si>
    <t>Fantastic Snack In A Box, Rice With Thai Green Curry Sauce, 1 serve 340g</t>
  </si>
  <si>
    <t>Fantastic Snack In A Box, Rice With Thai Red Curry Sauce, 1 serve 340g</t>
  </si>
  <si>
    <t>Fantastic Snack In A Box, Spaghetti With Bolognaise Sauce, 1 serve 340g</t>
  </si>
  <si>
    <t>Fantastic Snack In A Box, Spaghetti With Napoletana Sauce,   1 serve 340g</t>
  </si>
  <si>
    <t xml:space="preserve">Farm Pride, Ready Eggs, Frozen Mix, 1 sachet 100g </t>
  </si>
  <si>
    <t xml:space="preserve">Farmers Union, Flavoured Milk, Iced Coffee, 1 serve 600ml </t>
  </si>
  <si>
    <t xml:space="preserve">Farmers Union, Greek Style Natural Yoghurt, 1 serve 100g </t>
  </si>
  <si>
    <t xml:space="preserve">Farmers Union, Natural European Yoghurt, 1 serve 100g </t>
  </si>
  <si>
    <t>Farmland, Cake, Sultana, 1 slice 35g</t>
  </si>
  <si>
    <t>Farmland, Chocolate Rollettes, 1 serve 42g</t>
  </si>
  <si>
    <t>Farmland, French Rollettes, 1 serve 42g</t>
  </si>
  <si>
    <t xml:space="preserve">Farmland, Ice Cream, Choc, Vanilla And Banana, 1 scoop 100ml </t>
  </si>
  <si>
    <t xml:space="preserve">Farmland, Ice Cream, Light, Vanilla, 1 scoop 100ml </t>
  </si>
  <si>
    <t xml:space="preserve">Farmland, Ice Cream, Neapolitan, 1 scoop 100ml </t>
  </si>
  <si>
    <t xml:space="preserve">Farmland, Ice Cream, Vanilla And Chocolate, 1 scoop 100ml </t>
  </si>
  <si>
    <t xml:space="preserve">Farmland, Jam Fairy Cakes, 1 serve 25g </t>
  </si>
  <si>
    <t xml:space="preserve">Farmland, Jam Rollettes,1 serve 37g </t>
  </si>
  <si>
    <t xml:space="preserve">Farmland, Madeira Cake, 1 serve 42g </t>
  </si>
  <si>
    <t xml:space="preserve">Farmland, Mini Muffins, Blueberry, 1 serve 22g </t>
  </si>
  <si>
    <t xml:space="preserve">Farmland, Sponge Roll, Jam, 1 serve 40g </t>
  </si>
  <si>
    <t xml:space="preserve">Farmland, Vanilla Ice Cream, 1 serve 100ml </t>
  </si>
  <si>
    <t xml:space="preserve">Fasta Pasta, Al Salame Pizza, 1 serve 205g </t>
  </si>
  <si>
    <t xml:space="preserve">Fasta Pasta, Alla Vegetarian Pizza, 1 serve 221 g </t>
  </si>
  <si>
    <t xml:space="preserve">Fasta Pasta, Caesar Salad, 1 serve 200g s. </t>
  </si>
  <si>
    <t xml:space="preserve">Fasta Pasta, Cappelletti Panna, 1 serve 252g </t>
  </si>
  <si>
    <t xml:space="preserve">Fasta Pasta, Contadina Pizza, 1 serve 250g </t>
  </si>
  <si>
    <t xml:space="preserve">Fasta Pasta, Fettucine Carbonara, 1 serve 305g </t>
  </si>
  <si>
    <t xml:space="preserve">Fasta Pasta, Fettucine Italiano, 1 serve 317g </t>
  </si>
  <si>
    <t xml:space="preserve">Fasta Pasta, Fettucine Puttanesca, 1 serve 330g </t>
  </si>
  <si>
    <t xml:space="preserve">Fasta Pasta, Garden Salad, 1 serve 240g </t>
  </si>
  <si>
    <t xml:space="preserve">Fasta Pasta, Gnocchi Rosetta, 1 serve 340g </t>
  </si>
  <si>
    <t xml:space="preserve">Fasta Pasta, Lasagne, 1 serve 325g </t>
  </si>
  <si>
    <t xml:space="preserve">Fasta Pasta, Maccheroni Con Verdure, 1 serve 357g </t>
  </si>
  <si>
    <t xml:space="preserve">Fasta Pasta, Maccheroni Monte Carlo, 1 serve 335g </t>
  </si>
  <si>
    <t xml:space="preserve">Fasta Pasta, Maccheroni Sicilina, 1 serve 340g </t>
  </si>
  <si>
    <t xml:space="preserve">Fasta Pasta, Meat Ravioli Milanese, 1 serve 290g </t>
  </si>
  <si>
    <t xml:space="preserve">Fasta Pasta, Napoli Pizza, 1 serve 275g </t>
  </si>
  <si>
    <t xml:space="preserve">Fasta Pasta, Pepper Steak, 1 serve 400g </t>
  </si>
  <si>
    <t xml:space="preserve">Fasta Pasta, Pollo Veronse, 1 serve 400g </t>
  </si>
  <si>
    <t xml:space="preserve">Fasta Pasta, Potato Wedges, 1 serve 200g </t>
  </si>
  <si>
    <t xml:space="preserve">Fasta Pasta, Ravioli Avocado, 1 serve 290g </t>
  </si>
  <si>
    <t xml:space="preserve">Fasta Pasta, Ravioli Fiorentina, 1 serve 335g </t>
  </si>
  <si>
    <t xml:space="preserve">Fasta Pasta, Rimini Pizza, 1 serve 230g </t>
  </si>
  <si>
    <t xml:space="preserve">Fasta Pasta, Rotelle Broccoli, 1 serve 300g </t>
  </si>
  <si>
    <t>Fasta Pasta, Spaghetti Al Pomodoro, 1 serve 320g</t>
  </si>
  <si>
    <t>Fasta Pasta, Spaghetti Amatriciana, 1 serve 300g</t>
  </si>
  <si>
    <t>Fasta Pasta, Spaghetti Bolognaise, 1 serve 300g</t>
  </si>
  <si>
    <t xml:space="preserve">Fasta Pasta, Spaghetti Marinara, 1 serve 341 g </t>
  </si>
  <si>
    <t xml:space="preserve">Fasta Pasta, Spirali Veneziana, 1 serve 325g </t>
  </si>
  <si>
    <t xml:space="preserve">Fasta Pasta, Steak Dianne, 1 serve 400g </t>
  </si>
  <si>
    <t>Fasta Pasta, Steak Diavolo, 1 serve 460g</t>
  </si>
  <si>
    <t xml:space="preserve">Fasta Pasta, Warm Chicken Salad, 1 serve 200g </t>
  </si>
  <si>
    <t>Fennel, Chopped, 1 tbs 20g</t>
  </si>
  <si>
    <t>Fermented Milk Drink, 1 cup 250ml</t>
  </si>
  <si>
    <t>Ferrero, Bueno Chocolate Bar, 1 bar 21.5g</t>
  </si>
  <si>
    <t xml:space="preserve">Ferrero, Ferrero Rocher, 1 piece 1 2.5g </t>
  </si>
  <si>
    <t xml:space="preserve">Ferrero, Kinder Surprise, 1 egg 12.5g </t>
  </si>
  <si>
    <t xml:space="preserve">Ferrero, Nutella, Hazelnut Spread, 1 tbs 20g </t>
  </si>
  <si>
    <t xml:space="preserve">Ferrero, Raffaello, 1 piece 10g </t>
  </si>
  <si>
    <t>Fetta, 1 serve 30g</t>
  </si>
  <si>
    <t>Fetta, Reduced Fat, 1 serve 30g</t>
  </si>
  <si>
    <t>Fig, Fresh or Dried, 1, 15g</t>
  </si>
  <si>
    <t xml:space="preserve">Fillet Steak, Raw, Fat Trimmed, 1 medium 140g </t>
  </si>
  <si>
    <t>Filo Pastry, 1 sheet 1 2g</t>
  </si>
  <si>
    <t xml:space="preserve">Finger Bun, With Fruit, Iced, 1, 80g </t>
  </si>
  <si>
    <t>Fish Balls, 2, 24g</t>
  </si>
  <si>
    <t>Fish Chowder, 1 serve 220ml</t>
  </si>
  <si>
    <t xml:space="preserve">Fish Finger, Fried, Grilled or Baked 1 serve 23g </t>
  </si>
  <si>
    <t>Fish Paste, 1 tsp 5g</t>
  </si>
  <si>
    <t>Fish Sauce, 1 tbs 20ml</t>
  </si>
  <si>
    <t xml:space="preserve">Fish, Battered And Fried, 1 fillet 200g </t>
  </si>
  <si>
    <t>Fish, White, Raw, 1 fillet 200g</t>
  </si>
  <si>
    <t xml:space="preserve">Five Brothers, Pasta Sauce, 1/2 cup 125g </t>
  </si>
  <si>
    <t>Flat Bread, White, 1 large pita 100g</t>
  </si>
  <si>
    <t xml:space="preserve">Flat Bread, White, 1 medium pita 75g </t>
  </si>
  <si>
    <t>Flat Bread, White, 1 small pita 46g</t>
  </si>
  <si>
    <t xml:space="preserve">Flat Bread, Wholemeal, 1 large pita 100g </t>
  </si>
  <si>
    <t xml:space="preserve">Flat Bread, Wholemeal, 1 medium pita 75g </t>
  </si>
  <si>
    <t xml:space="preserve">Flat Bread, Wholemeal, 1 small pita 46g </t>
  </si>
  <si>
    <t>Flathead, Raw, 1 medium fillet 134g</t>
  </si>
  <si>
    <t>Flavoured Milk, 1 carton 300ml</t>
  </si>
  <si>
    <t xml:space="preserve">Flavoured Milk, Low Fat, 1 carton 300ml </t>
  </si>
  <si>
    <t xml:space="preserve">Flavoured Mineral Water, 1 can 375ml </t>
  </si>
  <si>
    <t xml:space="preserve">Flavoured Mineral Water, Diet, 1 can 375ml </t>
  </si>
  <si>
    <t xml:space="preserve">Flora, Butter Spread, 2 tsp 10g </t>
  </si>
  <si>
    <t xml:space="preserve">Flora, Canola Spread, 2 tsp 10g </t>
  </si>
  <si>
    <t xml:space="preserve">Flora, Herb And Garlic Butter, 2 tsp 10g </t>
  </si>
  <si>
    <t xml:space="preserve">Flora, Herb And Garlic Margarine, 2 tsp 10g </t>
  </si>
  <si>
    <t xml:space="preserve">Flora, Margarine, Light, 2 tsp 10g </t>
  </si>
  <si>
    <t xml:space="preserve">Flora, Monosun Spread, 2 tsp 10g </t>
  </si>
  <si>
    <t xml:space="preserve">Flora, Proactiv, Light Spread, 2 tsp 10g </t>
  </si>
  <si>
    <t xml:space="preserve">Flora, Proactiv, Margarine, 2 tsp 10g </t>
  </si>
  <si>
    <t xml:space="preserve">Flour, Gluten, 1 cup 120g </t>
  </si>
  <si>
    <t xml:space="preserve">Flour, Gluten, 1 tbs 11 g </t>
  </si>
  <si>
    <t xml:space="preserve">Flour, Plain, White, 1 cup 120g </t>
  </si>
  <si>
    <t xml:space="preserve">Flour, Plain, White, 1 tbs 11 g </t>
  </si>
  <si>
    <t xml:space="preserve">Flour, Plain, Wholemeal, 1 cup 120g </t>
  </si>
  <si>
    <t xml:space="preserve">Flour, Plain, Wholemeal, 1 tbs 11 g </t>
  </si>
  <si>
    <t xml:space="preserve">Flour, Self-Raising, White, 1 cup 120g </t>
  </si>
  <si>
    <t xml:space="preserve">Flour, Self-Raising, White, 1 tbs 11 g </t>
  </si>
  <si>
    <t xml:space="preserve">Flour, Self-Raising, Wholemeal, 1 cup 120g </t>
  </si>
  <si>
    <t xml:space="preserve">Flour, Self-Raising, Wholemeal, 1 tbs 11 g </t>
  </si>
  <si>
    <t xml:space="preserve">Flummery, No Added Fruit, 1 serve 128g </t>
  </si>
  <si>
    <t>Focaccia, Bacon, 1 small piece 60g</t>
  </si>
  <si>
    <t xml:space="preserve">Focaccia, Cheese or Cheese And Bacon, 1 small piece  60g </t>
  </si>
  <si>
    <t xml:space="preserve">Focaccia, Herb And Garlic, 1 small piece 60g </t>
  </si>
  <si>
    <t xml:space="preserve">Focaccia, Olive And Tomato, 1 small piece 60g </t>
  </si>
  <si>
    <t xml:space="preserve">Focaccia, Plain, 1 small piece 60g </t>
  </si>
  <si>
    <t>Foods, Apricot Spread, 1 tbs 20g</t>
  </si>
  <si>
    <t>Foods, Apricot Temptation Fruit Cookies, 1 serve 25g</t>
  </si>
  <si>
    <t>Foods, Baked Corn Chips, 1 serve 50g</t>
  </si>
  <si>
    <t xml:space="preserve">Foods, Banana Passion Fruit Cookies, 1 serve 25g </t>
  </si>
  <si>
    <t>Forequarter Chop, Raw, Fat Trimmed, 1 medium, 120g</t>
  </si>
  <si>
    <t xml:space="preserve">Fortune Cookies, 1 cookie 30g </t>
  </si>
  <si>
    <t>Fosters Special Bitter Beer 1 bottle 375ml</t>
  </si>
  <si>
    <t xml:space="preserve">Fosters, Ice Beer, 1 bottle 375ml </t>
  </si>
  <si>
    <t xml:space="preserve">Fosters, Lager Beer, 1 bottle 375ml </t>
  </si>
  <si>
    <t xml:space="preserve">Fosters, Light Beer (NZ), 1 bottle 375ml </t>
  </si>
  <si>
    <t>Fosters, Light Ice Beer, 1 bottle 375ml</t>
  </si>
  <si>
    <t>Fountain Mustard Sauce, 1 tbs 20ml</t>
  </si>
  <si>
    <t>Fountain, Chilli Sauce, 1 tbs 20ml</t>
  </si>
  <si>
    <t>Fountain, Honey Barbeque Sauce, 1 tbs 20ml</t>
  </si>
  <si>
    <t>Fountain, Tomato Rich Red Sauce, 1 tbs 20ml</t>
  </si>
  <si>
    <t>Four N Twenty, Chicken And Vegetable Pie, 1, 175g</t>
  </si>
  <si>
    <t>Four N Twenty, Chunky Steak Pie, 1, 175g</t>
  </si>
  <si>
    <t>Four N Twenty, Frozen Meat Pie, 1, 175g</t>
  </si>
  <si>
    <t>Four N Twenty, Jumbo Sausage Roll, 1, 11 7g</t>
  </si>
  <si>
    <t>Four N Twenty, Party Pies, 1, 50g</t>
  </si>
  <si>
    <t xml:space="preserve">Four N Twenty, Party Sausage Rolls, 1, 42g </t>
  </si>
  <si>
    <t>Four N Twenty, Shepherd's Pie, 1, 200g</t>
  </si>
  <si>
    <t xml:space="preserve">Four N Twenty, Traditional Meat Pie, 1 large 220g </t>
  </si>
  <si>
    <t xml:space="preserve">Four N Twenty, Traditional Meat Pie, 1, 175g </t>
  </si>
  <si>
    <t>Frankfurter or Hot Dog, Cooked, 1 regular 60g</t>
  </si>
  <si>
    <t>Frankfurter or Hot Dog, Cooked, 1 small 20g</t>
  </si>
  <si>
    <t xml:space="preserve">Freedom Foods, Blueberry Bliss Fruit Cookies, 1 serve 25g </t>
  </si>
  <si>
    <t xml:space="preserve">Freedom Foods, Burger, any flavour unless stated, 1, 125g </t>
  </si>
  <si>
    <t>Freedom Foods, Burger, Mediterranean Functional Vegetable, 1,125g</t>
  </si>
  <si>
    <t>Freedom Foods, Chickpea Chips, 1 serve 50g</t>
  </si>
  <si>
    <t>Freedom Foods, Chocolate Blitz Cookies, 1 serve 25g</t>
  </si>
  <si>
    <t>Freedom Foods, Chocolate Dream Cookies, 1 serve 30g</t>
  </si>
  <si>
    <t>Freedom Foods, Coconut Crunch Cookies, 1 serve 30g</t>
  </si>
  <si>
    <t>Freedom Foods, Corn Chips, Baked 97% Fat Free, 1 serve 50g</t>
  </si>
  <si>
    <t>Freedom Foods, Cranberry Slice, 1 serve 100g</t>
  </si>
  <si>
    <t>Freedom Foods, Enriched Mediterranean Tomato 1 serve 63g</t>
  </si>
  <si>
    <t>Freedom Foods, Enriched Pasta, any flavour unless stated, 1 serve 63g</t>
  </si>
  <si>
    <t>Freedom Foods, Flour, All Purpose, Gluten Free, 1 tbs 11 g</t>
  </si>
  <si>
    <t>Freedom Foods, Fruit Smoothie, Fruitrients Super Energy,   1 glass 250ml</t>
  </si>
  <si>
    <t>Freedom Foods, Fruit Smoothie, Fruitrients Super Green, 1 glass 250ml</t>
  </si>
  <si>
    <t>Freedom Foods, Fruit Smoothie, Fruitrients Vita Buzz, 1 glass 250ml</t>
  </si>
  <si>
    <t>Freedom Foods, Fruit Strip, 1, 20g</t>
  </si>
  <si>
    <t xml:space="preserve">Freedom Foods, Hi Lite, 1 small bowl 40g </t>
  </si>
  <si>
    <t>Freedom Foods, Honey, 1 tbs 20ml</t>
  </si>
  <si>
    <t xml:space="preserve">Freedom Foods, Juice, any flavour unless stated, 1 serve 150ml </t>
  </si>
  <si>
    <t xml:space="preserve">Freedom Foods, Juice, Shiraz Grape, 1 serve 150ml </t>
  </si>
  <si>
    <t xml:space="preserve">Freedom Foods, Lemon And Lime Slice, 1 serve 100g </t>
  </si>
  <si>
    <t xml:space="preserve">Freedom Foods, Loaf Mix, Gluten Free, 1 serve 50g </t>
  </si>
  <si>
    <t xml:space="preserve">Freedom Foods, Marmalade, 1 tbs 20g </t>
  </si>
  <si>
    <t>Freedom Foods, Muesli Bar, Gluten Free, Wheat Free With Psyllium, 1, 40g</t>
  </si>
  <si>
    <t>Freedom Foods, Muesli Bar, Yeast Free And Wheat Free With Wholegrain, 1, 40g</t>
  </si>
  <si>
    <t xml:space="preserve">Freedom Foods, Omega 3 Bar, 1, 35g </t>
  </si>
  <si>
    <t xml:space="preserve">Freedom Foods, Pear Fruit Strip, 1, 20g </t>
  </si>
  <si>
    <t xml:space="preserve">Freedom Foods, Popcorn Snax, 1 serve 40g </t>
  </si>
  <si>
    <t xml:space="preserve">Freedom Foods, Potato Chips, 1 serve 30g </t>
  </si>
  <si>
    <t xml:space="preserve">Freedom Foods, Raspberry Spread, 1 tbs 20g </t>
  </si>
  <si>
    <t xml:space="preserve">Freedom Foods, Rice Crumbs, All Purpose, 1 tbs 20g </t>
  </si>
  <si>
    <t xml:space="preserve">Freedom Foods, Rice Flakes With Psyllium, 1 small bowl 50g </t>
  </si>
  <si>
    <t xml:space="preserve">Freedom Foods, Rice Snax, Sour Cream And Onion, 1 serve 40g </t>
  </si>
  <si>
    <t xml:space="preserve">Freedom Foods, Rice Snax, Tomato And Basil, 1 serve 40g </t>
  </si>
  <si>
    <t xml:space="preserve">Freedom Foods, Sauce, Spinach Pasta, 1 serve 100g </t>
  </si>
  <si>
    <t xml:space="preserve">Freedom Foods, Sauce, Tomato Pasta, 1 serve 100g </t>
  </si>
  <si>
    <t>Freedom Foods, Soy Butter, 1 tbs 20g</t>
  </si>
  <si>
    <t xml:space="preserve">Freedom Foods, Spicy Apple Sensation Fruit Cookies, 1 serve 25g </t>
  </si>
  <si>
    <t xml:space="preserve">Freedom Foods, Strawberry Slice, 1 serve 100g </t>
  </si>
  <si>
    <t xml:space="preserve">Freedom Foods, Strawberry Spread, 1 tbs 20g </t>
  </si>
  <si>
    <t xml:space="preserve">Freedom Foods, Sultana Splitz Cookies, 1 serve 25g </t>
  </si>
  <si>
    <t>Freedom Foods, Ultra Rice With Psyllium, 1 serve, 50g</t>
  </si>
  <si>
    <t>Freedom Foods, Vege Spread, 1 tbs 20g</t>
  </si>
  <si>
    <t xml:space="preserve">French Stick Or Vienna, 1 large slice 35g </t>
  </si>
  <si>
    <t>French Stick Or Vienna, 1 medium slice 25g</t>
  </si>
  <si>
    <t xml:space="preserve">French Stick Or Vienna, 1 small slice 1 5g </t>
  </si>
  <si>
    <t>French Toast, Plain, 1 regular slice 65g</t>
  </si>
  <si>
    <t xml:space="preserve">Fresh N Fruity (NZ), Frozen Yoghurt, 1 serve 145ml </t>
  </si>
  <si>
    <t xml:space="preserve">Fresh N Fruity (NZ), Fruit Corner, 1 tub 1 75g </t>
  </si>
  <si>
    <t xml:space="preserve">Fresh N Fruity (NZ), Fruited Yoghurt, 1 tub 150g </t>
  </si>
  <si>
    <t xml:space="preserve">Fresh N Fruity (NZ), Lite Yoghurt, 1 tub 1 50g </t>
  </si>
  <si>
    <t>Fresh N Fruity (NZ), Rice Delight, 1 serve 180g</t>
  </si>
  <si>
    <t xml:space="preserve">Fresh N Fruity (NZ), Smoothie Drinking Yoghurt, 1 bottle 300ml </t>
  </si>
  <si>
    <t>Fried Rice, With Meat Or Chicken And Vegetables, 1 cup 200g .</t>
  </si>
  <si>
    <t>Fried Rice, With Vegetables, No Meat, 1 cup 200g</t>
  </si>
  <si>
    <t>Fromage Frais, 1 tub 200g</t>
  </si>
  <si>
    <t xml:space="preserve">Fromage Frais, Reduced Fat Or Light, 1 tub 200g </t>
  </si>
  <si>
    <t>Frozen Yoghurt Stick/Bar, Fruit Flavour, 1, 68ml</t>
  </si>
  <si>
    <t xml:space="preserve">Frozen Yoghurt, Soft Serve, 1 single cone serve, 110ml </t>
  </si>
  <si>
    <t>Frozen Yoghurt, Soft Serve, Reduced Fat, 1 single cone serve, 110ml</t>
  </si>
  <si>
    <t xml:space="preserve">Fructose Powder, 2 tsp 5g </t>
  </si>
  <si>
    <t>Fruit Biscuit, 1, 12g</t>
  </si>
  <si>
    <t>Fruit Box Apple, 1 glass 250ml</t>
  </si>
  <si>
    <t xml:space="preserve">Fruit Box Blackcurrant, 1 glass 250ml </t>
  </si>
  <si>
    <t xml:space="preserve">Fruit Box Orange And Mango, 1 glass 250ml </t>
  </si>
  <si>
    <t>Fruit Box Orange, 1 glass 250ml</t>
  </si>
  <si>
    <t>Fruit Box Tropical, 1 glass 250ml</t>
  </si>
  <si>
    <t xml:space="preserve">Fruit Bread, White, Mixed Grain or Wholemeal, 1 slice 35g </t>
  </si>
  <si>
    <t xml:space="preserve">Fruit Bun, Iced or Coconut Iced, 1, 55g </t>
  </si>
  <si>
    <t xml:space="preserve">Fruit Bun, Jam And Cream, 1, 89g </t>
  </si>
  <si>
    <t xml:space="preserve">Fruit Bun, Uniced, 1 small 50g </t>
  </si>
  <si>
    <t>Fruit Cake, 1 slice 100g</t>
  </si>
  <si>
    <t>Fruit Cereal Bar, Weight Watchers, Apple And Cinnamon, 1 bar 40g</t>
  </si>
  <si>
    <t xml:space="preserve">Fruit Cereal Bar, Weight Watchers, Apricot, 1 bar 40g </t>
  </si>
  <si>
    <t>Fruit Cereal Bar, Weight Watchers, Blueberry, 1 bar 40g</t>
  </si>
  <si>
    <t>Fruit Cereal Bar, Weight Watchers, Fruit of the Forest, 1 bar 40g</t>
  </si>
  <si>
    <t>Fruit Cereal Bar, Weight Watchers, Strawberry, 1 bar, 40g</t>
  </si>
  <si>
    <t xml:space="preserve">Fruit Chutney, 1 tbs 20ml </t>
  </si>
  <si>
    <t>Fruit Chutney, Artificially Sweetened, 1 tbs 20ml</t>
  </si>
  <si>
    <t xml:space="preserve">Fruit Crumble, 1 serve 100g </t>
  </si>
  <si>
    <t xml:space="preserve">Fruit Leather, 100% Fruit, 1 piece 20g </t>
  </si>
  <si>
    <t xml:space="preserve">Fruit Leather, With Added Sugar, 1 piece 21 g </t>
  </si>
  <si>
    <t>Fruit Mince Pie, 1, 50g</t>
  </si>
  <si>
    <t>Fruit Mince, 1 tbs 20g</t>
  </si>
  <si>
    <t>Fruit Salad, Fresh, 1 cup 200g</t>
  </si>
  <si>
    <t xml:space="preserve">Fruit Spread, 100% Fruit, No Added Sugar, 1 tbs 20g </t>
  </si>
  <si>
    <t xml:space="preserve">Fruit, Canned, Weight Watchers, Apricot Halves, 1 serve 137g </t>
  </si>
  <si>
    <t>Fruit, Canned, Weight Watchers, Fruit Salad, 1 serve 1 37g</t>
  </si>
  <si>
    <t>Fruit, Canned, Weight Watchers, Peaches With Mango Puree, 1 serve 137g</t>
  </si>
  <si>
    <t>Fruit, Canned, Weight Watchers, Peaches, 1 serve 137g</t>
  </si>
  <si>
    <t xml:space="preserve">Fruit, Canned, Weight Watchers, Pear Halves, 1 serve 137g </t>
  </si>
  <si>
    <t>Fruit, Canned, Weight Watchers, Two Fruits, 1 serve 137g</t>
  </si>
  <si>
    <t xml:space="preserve">Fruit, Snack Pack, Weight Watchers, Apricots, 1 serve 135g </t>
  </si>
  <si>
    <t>Fruit, Snack Pack, Weight Watchers, Fruit Salad, 1 serve 135g</t>
  </si>
  <si>
    <t>Fruit, Snack Pack, Weight Watchers, Peaches With Mango Puree, 1 serve 135g</t>
  </si>
  <si>
    <t xml:space="preserve">Fruit, Snack Pack, Weight Watchers, Peaches, 1 serve 1358 </t>
  </si>
  <si>
    <t xml:space="preserve">Fruit, Snack Pack, Weight Watchers, Two Fruits, 1 serve 135g </t>
  </si>
  <si>
    <t>Fruited Cheese, 1 serve 30g</t>
  </si>
  <si>
    <t>Fruit-Filled Biscuit, 1, 14g</t>
  </si>
  <si>
    <t>Fruit-Filled Cereal Bar,</t>
  </si>
  <si>
    <t>Fruit-Flavoured Soft Drink, 1 can 375ml</t>
  </si>
  <si>
    <t>Fruit-Flavoured Soft Drink, Diet, 1 can 375ml</t>
  </si>
  <si>
    <t xml:space="preserve">Fruitopia 100% any flavour unless stated, 1 glass 250ml </t>
  </si>
  <si>
    <t>Fruitopia 100% Orange And Mango, 1 glass 250ml</t>
  </si>
  <si>
    <t xml:space="preserve">Fruitopia 100% Tomato, 1 glass 250ml </t>
  </si>
  <si>
    <t>Fruitopia is 100% Orange Juice, 1 glass 250ml</t>
  </si>
  <si>
    <t xml:space="preserve">Frutonic any flavour, 1 glass 250ml </t>
  </si>
  <si>
    <t xml:space="preserve">Frys, Turkish Delight, 1 bar 55g </t>
  </si>
  <si>
    <t xml:space="preserve">Frys, Turkish Delight, 1 fun bar 15g </t>
  </si>
  <si>
    <t xml:space="preserve">Fudge, Chocolate Nut, 1 piece 50g </t>
  </si>
  <si>
    <t xml:space="preserve">Fudge, Chocolate, 1 piece 50g </t>
  </si>
  <si>
    <t>Fudge, Not Chocolate, 1 piece 50g</t>
  </si>
  <si>
    <t>Fudge, Not Chocolate, With Nuts, 1 piece 50g</t>
  </si>
  <si>
    <t xml:space="preserve">Garlic Bread 1 medium slice 29g , </t>
  </si>
  <si>
    <t>Garlic Bread, 1 whole 160g</t>
  </si>
  <si>
    <t xml:space="preserve">Garlic Bread, Cheese-Topped, 1 medium slice 30g </t>
  </si>
  <si>
    <t>Garlic Butter, 2 tsp 9.6g</t>
  </si>
  <si>
    <t>Garlic Prawns, 1 serve 200g</t>
  </si>
  <si>
    <t>Garlic, 1 clove 3g</t>
  </si>
  <si>
    <t xml:space="preserve">Gatorade, Energy Drink, Any Flavour, 1 bottle 375ml </t>
  </si>
  <si>
    <t xml:space="preserve">Gelati Italia, Chocolate Gelati Dessert, 1 serve 70g </t>
  </si>
  <si>
    <t xml:space="preserve">Gelati Italia, Hazelnut Gelati Dessert, 1 serve 70g </t>
  </si>
  <si>
    <t>Gelati Italia, Lemon Dessert Sorbet, 1 serve 70g</t>
  </si>
  <si>
    <t xml:space="preserve">Gelati Italia, Mango Gelati Dessert, 1 serve 70g </t>
  </si>
  <si>
    <t xml:space="preserve">Gelati Italia, Vanilla Gelati Dessert, 1 serve 70g </t>
  </si>
  <si>
    <t xml:space="preserve">Gelati Italia, Vanilla Ice Cream, 1 serve 80g </t>
  </si>
  <si>
    <t>Gelatine, Dry, 1 tbs 13g</t>
  </si>
  <si>
    <t xml:space="preserve">Gelatissimo, Apple Pie Gelato, 1 serve 100g </t>
  </si>
  <si>
    <t xml:space="preserve">Gelatissimo, Banana Gelato, 1 serve 100g </t>
  </si>
  <si>
    <t>Gelatissimo, Biscottino Gelato, 1 serve 100g</t>
  </si>
  <si>
    <t>Gelatissimo, Blood Orange Gelato, 1 serve 100g</t>
  </si>
  <si>
    <t>Gelatissimo, Cassata Gelato, 1 serve 100g</t>
  </si>
  <si>
    <t xml:space="preserve">Gelatissimo, Choc-Chip Gelato, 1 serve 100g </t>
  </si>
  <si>
    <t xml:space="preserve">Gelatissimo, Choc-Hazelnut Gelato, 1 serve 100g </t>
  </si>
  <si>
    <t xml:space="preserve">Gelatissimo, Choc-Mint Gelato, 1 serve 100g </t>
  </si>
  <si>
    <t>Gelatissimo, Chocolate Gelato, 1 serve 100g</t>
  </si>
  <si>
    <t xml:space="preserve">Gelatissimo, Coconut Gelato, 1 serve 100g </t>
  </si>
  <si>
    <t>Gelatissimo, Coffee Gelato, 1 serve 100g</t>
  </si>
  <si>
    <t>Gelatissimo, Cream Caramel Gelato, 1 serve 100g</t>
  </si>
  <si>
    <t xml:space="preserve">Gelatissimo, Forest Berries Gelato, 1 serve 100g </t>
  </si>
  <si>
    <t xml:space="preserve">Gelatissimo, Guava Gelato, 1 serve 100g </t>
  </si>
  <si>
    <t xml:space="preserve">Gelatissimo, Hazelnut Gelato, 1 serve 100g </t>
  </si>
  <si>
    <t xml:space="preserve">Gelatissimo, Honey, Toffee and Malt Gelato, 1 serve 100g </t>
  </si>
  <si>
    <t xml:space="preserve">Gelatissimo, Lemon Gelato, 1 serve 100g </t>
  </si>
  <si>
    <t xml:space="preserve">Gelatissimo, Mandarin Gelato, 1 serve 100g </t>
  </si>
  <si>
    <t xml:space="preserve">Gelatissimo, Mango Gelato, 1 serve 100g </t>
  </si>
  <si>
    <t xml:space="preserve">Gelatissimo, Pannacotta Gelato, 1 serve 100g </t>
  </si>
  <si>
    <t xml:space="preserve">Gelatissimo, Passionfruit Gelato, 1 serve 100g_ </t>
  </si>
  <si>
    <t>Gelatissimo, Pineapple Gelato, 1 serve 100g</t>
  </si>
  <si>
    <t>Gelatissimo, Pistachio Gelato, 1 serve 100g</t>
  </si>
  <si>
    <t>Gelatissimo, Profiterole Gelato, 1 serve 100g</t>
  </si>
  <si>
    <t>Gelatissimo, Raspberry Gelato, 1 serve 100g</t>
  </si>
  <si>
    <t>Gelatissimo, Roasted Almond Gelato, 1 serve 100g</t>
  </si>
  <si>
    <t>Gelatissimo, Rockmelon Gelato, 1 serve 100g</t>
  </si>
  <si>
    <t>Gelatissimo, Strawberry Gelato, 1 serve 100g</t>
  </si>
  <si>
    <t>Gelatissimo, Tiramisu Gelato, 1 serve 100g</t>
  </si>
  <si>
    <t>Gelatissimo, Vanilla Gelato, 1 serve 100g</t>
  </si>
  <si>
    <t>Gelatissimo, Veronese Chocolate Gelato, 1 serve 100g</t>
  </si>
  <si>
    <t>Gelatissimo, White Chocolate Gelato, 1 serve 106g</t>
  </si>
  <si>
    <t>Gelatissimo, Zuppa Inglese Gelato, 1 serve 100g</t>
  </si>
  <si>
    <t xml:space="preserve">Ghee 2 tsp 10g </t>
  </si>
  <si>
    <t>Gherkins, 1 serve 25g</t>
  </si>
  <si>
    <t>Giblets, Excluding Liver, Cooked, 1/2 cup 100g _</t>
  </si>
  <si>
    <t xml:space="preserve">Gin And Bitter Lemon 1 can 375ml </t>
  </si>
  <si>
    <t xml:space="preserve">Gin And Tonic, 1 can 375ml </t>
  </si>
  <si>
    <t>Gin, 1 nip 30ml</t>
  </si>
  <si>
    <t xml:space="preserve">Ginger Ale, 1 can 375ml </t>
  </si>
  <si>
    <t xml:space="preserve">Ginger, Crystallised, 1 piece 5g </t>
  </si>
  <si>
    <t xml:space="preserve">Gingerbread Man 1 small 36g </t>
  </si>
  <si>
    <t>Gingerbread Man, 1 large 56g</t>
  </si>
  <si>
    <t>Gingernut Biscuit, 1, 10g</t>
  </si>
  <si>
    <t>Gloucester Cheese, 1 serve 30g</t>
  </si>
  <si>
    <t xml:space="preserve">Glucose Powder, 2 tsp 5g </t>
  </si>
  <si>
    <t>Glucose Syrup, 1 tbs 20ml</t>
  </si>
  <si>
    <t>Gluten Free Bread, 1 medium slice 26g</t>
  </si>
  <si>
    <t>Gnocchi, Not Potato, Cooked, 1 serve 200g</t>
  </si>
  <si>
    <t xml:space="preserve">Gnocchi, Potato, Cooked, 1 serve 200g </t>
  </si>
  <si>
    <t xml:space="preserve">Goat, Raw, 1 smal1 serve 125g </t>
  </si>
  <si>
    <t xml:space="preserve">Goats Milk Cheese, 1 serve 30g </t>
  </si>
  <si>
    <t>Goats Milk, Whole, 1 cup 250ml</t>
  </si>
  <si>
    <t>Gold N Canola Table Spread 2 tsp 10g</t>
  </si>
  <si>
    <t xml:space="preserve">Gold N Canola, Canola Oil Spray, 3 second spray </t>
  </si>
  <si>
    <t>Gold N Canola, Cooking Oil, 1 tsp 5ml</t>
  </si>
  <si>
    <t>Gold N Canola, Margarine, 2 tsp 10g</t>
  </si>
  <si>
    <t xml:space="preserve">Gold N Canola, Margarine, Lite, 2 tsp 10g </t>
  </si>
  <si>
    <t>Golden Choice, Vegetarian Burger, 1 patty 110g</t>
  </si>
  <si>
    <t>Golden Circle Premium Juice - Prune 1 glass 200ml</t>
  </si>
  <si>
    <t>Golden Circle, Apricot Nectar, 1 glass 200ml</t>
  </si>
  <si>
    <t>Golden Circle, Baby Beets, Canned, Whole, 1 serve 85g</t>
  </si>
  <si>
    <t>Golden Circle, Beans, Green Canned Sliced 1 serve 85g</t>
  </si>
  <si>
    <t>Golden Circle, Beetroot, Canned, Sliced, 1 serve 85g</t>
  </si>
  <si>
    <t>Golden Circle, Carrots, Honey, Canned, 1 serve 85g</t>
  </si>
  <si>
    <t>Golden Circle, Corn Kernels, Canned, 1 serve 85g</t>
  </si>
  <si>
    <t>Golden Circle, Corn, Creamed, Canned, 1 serve 85g</t>
  </si>
  <si>
    <t>Golden Circle, Corn-And Peas, Canned, 1 serve 85g</t>
  </si>
  <si>
    <t>Golden Circle, Cucumber, Sliced, Canned, 1 serve 85g</t>
  </si>
  <si>
    <t>Golden Circle, Mango Nectar, 1 glass 200mI</t>
  </si>
  <si>
    <t>Golden Circle, Peas, Green, Canned, 1 serve 85g</t>
  </si>
  <si>
    <t>Golden Circle, Pine, Pear And-Peach-Fruit Drink, 1 glass 170ml</t>
  </si>
  <si>
    <t>Golden Circle, Pineapple And Orange Fruit Drink, 1 glass 170ml</t>
  </si>
  <si>
    <t>Golden Circle, Pineapple Juice With Vitamin C,1 glass 200ml</t>
  </si>
  <si>
    <t>Golden Circle, Pineapple Juice, Unsweetened ,ass 1 70ml</t>
  </si>
  <si>
    <t>Golden Circle, Premium Juice - Orange, 1 glass 200ml</t>
  </si>
  <si>
    <t>Golden Circle, Premium-Juice - Apple, 1 glass 200ml</t>
  </si>
  <si>
    <t xml:space="preserve">Golden Circle, Sunshine Punch Fruit Drink 1 glass 200ml </t>
  </si>
  <si>
    <t>Golden Circle, Unsweetened Apple Juice, 1 glass 200ml</t>
  </si>
  <si>
    <t>Golden Days, Sesame Snaps, 1 packet 40g</t>
  </si>
  <si>
    <t>Golden Pastures, Margarine 2 tsp 10g</t>
  </si>
  <si>
    <t>Golden Syrup, 1 tbs 20ml</t>
  </si>
  <si>
    <t>Golden Syrup, 1/2 cup 125m-l</t>
  </si>
  <si>
    <t>Golightly Candy, Sugar Free, 4 pieces 16g</t>
  </si>
  <si>
    <t>Gouda Cheese, 1 serve 30g</t>
  </si>
  <si>
    <t>Gouda, Reduced Fat, 1 serve 30g</t>
  </si>
  <si>
    <t xml:space="preserve">Goulburn Valley Apricots In Natural Juice, 1 can 100g </t>
  </si>
  <si>
    <t>Goulburn Valley Tropical Fruit Salad In Natural Juice, 1 can 100g</t>
  </si>
  <si>
    <t>Goulburn Valley Two Fruits In Tropical Juice 1 can 100g</t>
  </si>
  <si>
    <t xml:space="preserve">Goulburn Valley, Fruit Salad In Natural Juice, 1 can 100g </t>
  </si>
  <si>
    <t>Goulburn Valley, Peach And Pineapple In Tropical Juice, 1 can 100g</t>
  </si>
  <si>
    <t>Goulburn Valley, Peach in Mango In Natural Juice, 1 can 100g</t>
  </si>
  <si>
    <t>Goulburn Valley, Peaches In Natural Juice 1 can 100g</t>
  </si>
  <si>
    <t>Goulburn Valley, Pears In Natural Juice, 1 can 100g</t>
  </si>
  <si>
    <t>Grapefruit, Fresh, 1/2 medium 1 25g</t>
  </si>
  <si>
    <t xml:space="preserve">Grapes, Fresh 1 serve 100g </t>
  </si>
  <si>
    <t>Grapeseed Oil 2 tsp 10ml</t>
  </si>
  <si>
    <t>Gravy Powder, 2 tsp 10g</t>
  </si>
  <si>
    <t>Gravy, From Powder, With Added Meat Dripping/Fat And Water, 1/4 cup 63ml</t>
  </si>
  <si>
    <t xml:space="preserve">Gravy, From Powder, With Added Water Only, 1 cup 63ml </t>
  </si>
  <si>
    <t>Gravy, Mushroom, 1/4 cup 63ml</t>
  </si>
  <si>
    <t>Gravy, Onion, 1/4 cup 63ml -</t>
  </si>
  <si>
    <t>Green s Muffins Delite, Forestberry, 1 muffin 55g</t>
  </si>
  <si>
    <t>Green s, Looney Tunes Fruit Snacks, 1 piece 25g</t>
  </si>
  <si>
    <t xml:space="preserve">Green Valley Olives Stuffed, 1 serve 25g </t>
  </si>
  <si>
    <t>Green Valley Olives, Almonds, 1 serve 25g</t>
  </si>
  <si>
    <t>Green Valley Olives, Lemon, 1 serve 25g</t>
  </si>
  <si>
    <t>Green Valley Olives, Marinated Herbs, 1 serve 25g</t>
  </si>
  <si>
    <t>Green Valley Olives, Sliced-Black, 1 serve 25g</t>
  </si>
  <si>
    <t>Green Valley, Kalamata Olives, 1 serve 25g</t>
  </si>
  <si>
    <t>Green Valley, Kalamata Olives, Pitted, 1 serve 25g</t>
  </si>
  <si>
    <t>Green Valley, Olives, Pitted Black, 1 serve 25g</t>
  </si>
  <si>
    <t>Green's Cafe Collection Friand, Choc Hazelnut, 1 serve 80g</t>
  </si>
  <si>
    <t xml:space="preserve">Green's Cafe Collection Friand, Citrus Poppyseed, 1 serve 80g </t>
  </si>
  <si>
    <t xml:space="preserve">Green's Cafe Collection Friand, Raspberry, 1 serve 80g </t>
  </si>
  <si>
    <t>Green's Cafe Collection Macadamia Choc Cookies, 1 cookie 55g .</t>
  </si>
  <si>
    <t>Green's Cafe Collection Triple Chocolate Muffins, 1 muffin 60g</t>
  </si>
  <si>
    <t>Green's Cafe Collection White Choc Cookies 1 cookie 55g</t>
  </si>
  <si>
    <t>Green's Cakes Delite, Choc Fudge, 1 slice 75g</t>
  </si>
  <si>
    <t xml:space="preserve">Green's Cakes Delite, Chocolate Raspberry Mud, 1 slice 50g </t>
  </si>
  <si>
    <t>Green's Cakes Delite, Chocolate, 1 slice 80g</t>
  </si>
  <si>
    <t>Green's Cakes Delite, Mandarin, 1 slice 65g</t>
  </si>
  <si>
    <t xml:space="preserve">Green's Gravy Granules , 1/4 cup 63 ml </t>
  </si>
  <si>
    <t>Green's Gravy, 1/4 cup 63ml</t>
  </si>
  <si>
    <t>Green's Jelly Bomb, 1, 15g</t>
  </si>
  <si>
    <t>Greens' Muffins- Delite Choc Caramel Fudge, 1 muffin 50g</t>
  </si>
  <si>
    <t>Green's Muffins Delite Macadamia Choc Chip, 1 muffin 50g</t>
  </si>
  <si>
    <t>Green's Muffins Delite, Blueberry, 1 muffin 45g</t>
  </si>
  <si>
    <t>Green's Muffins Delite, Choc Chip, 1 muffin 55g</t>
  </si>
  <si>
    <t>Green's Muffins Delite, Choc Mint, 1 muffin 55g</t>
  </si>
  <si>
    <t>Green's Muffins Delite, Lemon Poppyseed, 1 muffin 50g</t>
  </si>
  <si>
    <t>Green's Muffins Delite, Mixed Nut, 1 muffin 50g</t>
  </si>
  <si>
    <t>Green's Muffins, Ham And Cheese, 1 muffin 55g</t>
  </si>
  <si>
    <t>Green's Muffins, Savoury Italian, 1 muffin 55g</t>
  </si>
  <si>
    <t>Green's Novelty Cupcake Tweety, 1 cup cake 40g</t>
  </si>
  <si>
    <t>Green's Novelty Cupcake, Bugs Bunny, 1 cup cake 40g</t>
  </si>
  <si>
    <t xml:space="preserve">Green's Novelty Cupcake, Teletubbies, 1 cup cake 20g </t>
  </si>
  <si>
    <t>Green's Novelty Cupcake, Thomas The lank Engine, 1 cup cake 20g</t>
  </si>
  <si>
    <t>Green's Pancake Shake, Blueberry, 2 small 60g</t>
  </si>
  <si>
    <t xml:space="preserve">Green's Pancake Shake, Maple, 2 small 60g  </t>
  </si>
  <si>
    <t>Green's Pancake Shake, Original Low Fat, 2 small 60g</t>
  </si>
  <si>
    <t>Green's Pancake Shake, Original, 2 small 60g</t>
  </si>
  <si>
    <t>Green's Temptations Choc On Orange Cake, 1 slice 60g</t>
  </si>
  <si>
    <t>Green's Temptations, Deluxe Orange Poppyseed Cake 1 slice 60g</t>
  </si>
  <si>
    <t>Green's Temptations, Jaffa Cake, 1 slice 60g</t>
  </si>
  <si>
    <t>Green's Temptations, Mud Cake, 1 slice 60g</t>
  </si>
  <si>
    <t>Green's Traditional, Carrot Cake, 1 slice 60g</t>
  </si>
  <si>
    <t>Green's Traditional, Dark Chocolate Cake, 1 slice 60g</t>
  </si>
  <si>
    <t>Green's Traditional, Date Loaf, 1 slice 60g</t>
  </si>
  <si>
    <t xml:space="preserve">Green's Traditional, English-Tea Cake, 1 slice 55g </t>
  </si>
  <si>
    <t>Green's Traditional, Lemon Cake, 1 slice 60g</t>
  </si>
  <si>
    <t xml:space="preserve">Green's Traditional, Multi-Purpose Muffins, 1 muffin 50g </t>
  </si>
  <si>
    <t>Green's Traditional, Pancake And Pikelet Mix, 2 small 60g</t>
  </si>
  <si>
    <t xml:space="preserve">Green's Traditional, Sponge Pudding, Apple 1 slice 50g </t>
  </si>
  <si>
    <t xml:space="preserve">Green's Traditional, Sponge Pudding, Butterscotch, 1 slice 50g </t>
  </si>
  <si>
    <t xml:space="preserve">Green's Traditional, Sponge Pudding, Chocolate, 1 slice 50g </t>
  </si>
  <si>
    <t xml:space="preserve">Green's Traditional, Sponge, Pudding, Forestberry, 1 slice 50g_ </t>
  </si>
  <si>
    <t>Green's Water Ice-Block, Rug-rats Magic, 1 tub 70ml</t>
  </si>
  <si>
    <t>Green's, Bran Barley Cereal, 1 small bowl 30g</t>
  </si>
  <si>
    <t xml:space="preserve">Green's, Bran Rice Cereal, 1 small bowl 30g </t>
  </si>
  <si>
    <t>Green's, Brans Four Cereal, 1 small bowl 30g</t>
  </si>
  <si>
    <t>Green's, Lollygobb Bliss Bomb, 1 serve 30g</t>
  </si>
  <si>
    <t>Green's, maple Flavoured Syrup_ 1 tbs 20ml</t>
  </si>
  <si>
    <t>Green's, Microwave Popcorn, 1 serve 30g</t>
  </si>
  <si>
    <t xml:space="preserve">Green's, Microwave Popcorn, Reduced Fat, 1 serve 30g </t>
  </si>
  <si>
    <t xml:space="preserve">Green's, Oatbran Cereal, 1 small bowl 30g </t>
  </si>
  <si>
    <t>Green's, Popcorn Kernels (Air Popped, No Salt, No Butter), 1 serve 50g</t>
  </si>
  <si>
    <t>Green's, Rug Rats Fruit Snacks 1 piece 25g</t>
  </si>
  <si>
    <t>Greenseas 98% Fat Free Tuna Pouches, Herb And Garlic, 1 serve 85g</t>
  </si>
  <si>
    <t>Greenseas 98% Fat Free Tuna Pouches, Lemon And Cracked Pepper, 1 serve 85g</t>
  </si>
  <si>
    <t>Greenseas 98% Fat Free Tuna Pouches, Lime   And Cracked Black Pepper, 1 serve 85g</t>
  </si>
  <si>
    <t>Greenseas 98% Fat Free Tuna Pouches, Oven Dried Tomato And Basil, 1 serve 85g</t>
  </si>
  <si>
    <t>Greenseas 98% Fat Free Tuna Pouches, Oven Dried Tomato And Onion, 1 serve 85g</t>
  </si>
  <si>
    <t>Greenseas 98% Fat Free Tuna Pouches, Soy And Ginger, 1 serve 85g</t>
  </si>
  <si>
    <t xml:space="preserve">Greenseas 98% Fat Free Tuna Pouches, Spicy Chilli, 1 serve 85g </t>
  </si>
  <si>
    <t>Greenseas 98% Fat Free Tuna Pouches, Sweet Thai Chilli, 1 serve 85g</t>
  </si>
  <si>
    <t>Greenseas 98% Fat Free Tuna Pouches, Tuna Chunks In Springwater, 1 serve 85g</t>
  </si>
  <si>
    <t>Greenseas Salmon Pouch, Lime And Dill, 1 serve 85g</t>
  </si>
  <si>
    <t xml:space="preserve">Greenseas Salmon, Chunks (Drained), 1 can 85g </t>
  </si>
  <si>
    <t>Greenseas Salmon, Lime And Dill (Drained), 1 can 85g</t>
  </si>
  <si>
    <t>Greenseas Salmon, Pouch, Spring Onion And Parsley, 1 serve 85g</t>
  </si>
  <si>
    <t>Greenseas Salmon, Spring Onion And Parsley, 1 can 85g</t>
  </si>
  <si>
    <t>Greenseas Tuna Lightly Smoked (Drained), 1 can 74g</t>
  </si>
  <si>
    <t>Greenseas Tuna, Herb And Garlic (Drained), 1 can 74g</t>
  </si>
  <si>
    <t>Greenseas Tuna, Honey And Soy (Drained), 1 can 74g</t>
  </si>
  <si>
    <t>Greenseas Tuna, Lemon And Dill (Drained), 1 can 74g</t>
  </si>
  <si>
    <t>Greenseas Tuna, Pesto (Drained), 1 can 74g</t>
  </si>
  <si>
    <t>Greenseas Tuna, Salsa (Drained), 1 can 74g</t>
  </si>
  <si>
    <t>Greenseas Tuna, Satay (Drained), 1 can 74g</t>
  </si>
  <si>
    <t>Greenseas Tuna, Sweet Chilli (Drained), 1 can 74g</t>
  </si>
  <si>
    <t>Greenseas Tuna, Thai Curry (Drained), 1 can 74g</t>
  </si>
  <si>
    <t>Greenseas Tuna, Tomato And Basil (Drained), 1 can 74g</t>
  </si>
  <si>
    <t>Greenseas Tuna, Tomato And Onion (Drained), 1 can 74g</t>
  </si>
  <si>
    <t>Greenseas, Tuna Pouch, Lunch Kit, Plain, 1 serve 65g</t>
  </si>
  <si>
    <t>Greenseas, Tuna Pouch, Lunch Kit, Sweet Thai Chilli, 1 serve 65g</t>
  </si>
  <si>
    <t>Green's-Ice-Cream Cupcake Chocolate -1 cup cake 30g</t>
  </si>
  <si>
    <t>Greeri's Ice-Cream Cupcake, Vanilla, .1 cup cake 30g</t>
  </si>
  <si>
    <t>Grenadine Syrup, 1 tbs 20ml</t>
  </si>
  <si>
    <t>Griffins (NZ) AB Crackers, 1 serve 20g</t>
  </si>
  <si>
    <t>Griffins (NZ) Butter Shortbread, 1 serve 34g</t>
  </si>
  <si>
    <t>Griffins (NZ) Gingernuts Twin Pack, 1 serve 26g</t>
  </si>
  <si>
    <t xml:space="preserve">Griffins (NZ) Huntley And Palmers HP Vita Cracker, 1 serve 22g </t>
  </si>
  <si>
    <t>Griffins (NZ) Huntley And Palmers HP, Calci Cracker, 1 serve 22g</t>
  </si>
  <si>
    <t>Griffins (NZ) Huntley And Palmers HP, Cheddars, 1 serve 22g</t>
  </si>
  <si>
    <t>Griffins (NZ) Huntley And Palmers HP, Choice Grain, 1 serve 34g</t>
  </si>
  <si>
    <t>Griffins (NZ) Huntley And Palmers HP, Cream Cracker 1 serve 35g</t>
  </si>
  <si>
    <t>Griffins (NZ) Huntley And Palmers HP, Low Fat Cracker, 1 serve 31g</t>
  </si>
  <si>
    <t>Griffins (NZ) Huntley And Palmers HP, Merito, Garlic And Herb, 1 serve 30g</t>
  </si>
  <si>
    <t>Griffins (NZ) Huntley And Palmers HP, Merito, Lightly Salted, 1 serve 30g</t>
  </si>
  <si>
    <t>Griffins (NZ) Huntley And Palmers HP, Mixed Herb, 1 serve 34g</t>
  </si>
  <si>
    <t>Griffins (NZ) Huntley And Palmers HP, Premium Water Cracker, 1 serve 13g</t>
  </si>
  <si>
    <t>Griffins (NZ) Huntley And Palmers HP, Sao Sesame Wheat, 1 serve 28g</t>
  </si>
  <si>
    <t xml:space="preserve">Griffins (NZ) Huntley And Palmers HP, Sesameal, 1 serve 19g </t>
  </si>
  <si>
    <t xml:space="preserve">Griffins (NZ) Huntley And Palmers HP, Somerset, 1 serve 26g </t>
  </si>
  <si>
    <t>Griffins (NZ) Huntley And Palmers HP, Water Cracker, 1 serve 19g</t>
  </si>
  <si>
    <t>Griffins (NZ) Huntley And Palmers Well Grain Essentials, 1 serve 28g</t>
  </si>
  <si>
    <t>Griffins (NZ) Snax Crackers, Cheese, 1 serve 15g</t>
  </si>
  <si>
    <t>Griffins (NZ) Snax Crackers, Original, 1 serve 15g</t>
  </si>
  <si>
    <t>Griffins (NZ) Snax Crackers, Thin Table Wafer, 1 serve, 14g</t>
  </si>
  <si>
    <t xml:space="preserve">Griffins (NZ), Apricot Shrewsbury, 1 serve 32g </t>
  </si>
  <si>
    <t xml:space="preserve">Griffins (NZ), Belgian cremes, 1 serve 34g </t>
  </si>
  <si>
    <t>Griffins (NZ), Calci Moo's Very Berry, 1 serve 24g</t>
  </si>
  <si>
    <t>Griffins (NZ), Chit Chat Mint 1 serve 38g</t>
  </si>
  <si>
    <t>Griffins (NZ), Chit Chat, Berry Forest, 1 serve 38g</t>
  </si>
  <si>
    <t xml:space="preserve">Griffins (NZ), Chit Chat, Cappuccino, 1 serve, 38g </t>
  </si>
  <si>
    <t>Griffins (NZ), Chit Chat, Chocolate, 1 serve 38g</t>
  </si>
  <si>
    <t>Griffins (NZ), Chit Chat, Snow, 1 serve 21 g</t>
  </si>
  <si>
    <t>Griffins (NZ), Chocolate Affairs, 1 serve 33g</t>
  </si>
  <si>
    <t>Griffins (NZ), Chocolate Afghan To Go, 1 serve 73g</t>
  </si>
  <si>
    <t>Griffins (NZ), Chocolate Afghans, 1 serve 34g</t>
  </si>
  <si>
    <t xml:space="preserve">Griffins (NZ), Chocolate Chippie Mini Cookie, 1 serve 25g </t>
  </si>
  <si>
    <t xml:space="preserve">Griffins (NZ), Chocolate Chippies, 1 serve 31 g </t>
  </si>
  <si>
    <t>Griffins (NZ), Chocolate Fingers-, 1 serve 32g</t>
  </si>
  <si>
    <t>Griffins (NZ), Chocolate Macaroon, 1 serve 34g</t>
  </si>
  <si>
    <t>Griffins (NZ), Chocolate Roughs, 1 serve 34g</t>
  </si>
  <si>
    <t>Griffins (NZ), Chocolate Sultana Pasties, 1 serve 25g</t>
  </si>
  <si>
    <t xml:space="preserve">Griffins (NZ), Chocolate Wheaten Dark, 1 serve 21g </t>
  </si>
  <si>
    <t>Griffins (NZ), Chocolate Wheaten Milk 1 serve 21g</t>
  </si>
  <si>
    <t xml:space="preserve">Griffins (NZ), Classic Cameo Creme, 1 serve 32g </t>
  </si>
  <si>
    <t xml:space="preserve">Griffins (NZ), Crackers, Teriyaki 1 serve 33g </t>
  </si>
  <si>
    <t>Griffins (NZ), Digestive Fruit, 1 serve 38g</t>
  </si>
  <si>
    <t>Griffins (NZ), Digestive, 1 serve 38g</t>
  </si>
  <si>
    <t xml:space="preserve">Griffins (NZ), Dundee 1 serve 23g </t>
  </si>
  <si>
    <t xml:space="preserve">Griffins (NZ), Fruiti Fingers, 1 serve 34g </t>
  </si>
  <si>
    <t>Griffins (NZ), Fruiti, 1 serve 34g</t>
  </si>
  <si>
    <t>Griffins (NZ), Gingernut Bears, 1 serve 18g</t>
  </si>
  <si>
    <t>Griffins (NZ), Gingernuts, 1 serve 26g</t>
  </si>
  <si>
    <t>Griffins (NZ), Golden Fruit, 1 serve 26g</t>
  </si>
  <si>
    <t>Griffins (NZ), Hundreds And Thousands, 1 serve 31g</t>
  </si>
  <si>
    <t>Griffins (NZ), Jaffa Cameo Cremes, 1 serve 32g</t>
  </si>
  <si>
    <t xml:space="preserve">Griffins (NZ), Krispie Twin Pack, 1 serve 35g </t>
  </si>
  <si>
    <t>Griffins (NZ), Krispie, 1 serve 35g</t>
  </si>
  <si>
    <t xml:space="preserve">Griffins (NZ), Lemon Treats, 1 serve 28g </t>
  </si>
  <si>
    <t>Griffins (NZ), Litebread, Original, 1 serve 6g</t>
  </si>
  <si>
    <t>Griffins (NZ), Mallowpuff, Caramel or Chocolate, 1 serve 21g</t>
  </si>
  <si>
    <t xml:space="preserve">Griffins (NZ), Mallowpuff, Chocolate, 1 large 60g </t>
  </si>
  <si>
    <t xml:space="preserve">Griffins (NZ), Mallowpuff, Double Chocolate, 1 serve 21g </t>
  </si>
  <si>
    <t>Griffins (NZ), Mallowpuff, Snow, 1 serve 21g</t>
  </si>
  <si>
    <t>Griffins (NZ), Mallowpuff, Strawberry, 1 large 60g</t>
  </si>
  <si>
    <t>Griffins (NZ), Mallowpuff, Strawberry, 1 serve 21g</t>
  </si>
  <si>
    <t>Griffins (NZ), Malt, 1 serve 30g</t>
  </si>
  <si>
    <t>Griffins (NZ), Mealmates, Crispbread, Vegie, 1 serve 25g</t>
  </si>
  <si>
    <t>Griffins (NZ), Mealmates, Crispbreads, 1 serve 25g</t>
  </si>
  <si>
    <t xml:space="preserve">Griffins (NZ), Mega Morsels, Apricot, I serve 31 g </t>
  </si>
  <si>
    <t xml:space="preserve">Griffins (NZ), Mega Morsels, Blueberry, serve 30g </t>
  </si>
  <si>
    <t>Griffins (NZ), Mega Morsels, Chocolate Chip, 1 serve 30g</t>
  </si>
  <si>
    <t>Griffins (NZ), Mega Morsels, Chocolate Mud, 1 serve 31g</t>
  </si>
  <si>
    <t>Griffins (NZ), Mega Morsels, Chocolate, 1 serve 80g</t>
  </si>
  <si>
    <t>Griffins (NZ), Mega Morsels, Lemon, 1 serve 34g</t>
  </si>
  <si>
    <t xml:space="preserve">Griffins (NZ), Mega Morsels, White And Dark, 1 serve g </t>
  </si>
  <si>
    <t xml:space="preserve">Griffins (NZ), Mega Morsels, White, 1 serve 34g </t>
  </si>
  <si>
    <t>Griffins (NZ), Melting Moments, 1 serve 36g</t>
  </si>
  <si>
    <t>Griffins (NZ), Milk Arrowroot, 1 serve 29g</t>
  </si>
  <si>
    <t>Griffins (NZ), Mint Cameo Cremes, 1 serve 32g</t>
  </si>
  <si>
    <t xml:space="preserve">Griffins (NZ), Mint Treat, 1 serve 33g </t>
  </si>
  <si>
    <t xml:space="preserve">Griffins (NZ), Partytime Wafers, 1 serve 31 g </t>
  </si>
  <si>
    <t xml:space="preserve">Griffins (NZ), Rice Crackers, 1 serve 33g, </t>
  </si>
  <si>
    <t>Griffins (NZ), School Cookies, 1 serve 25g</t>
  </si>
  <si>
    <t>Griffins (NZ), Shrewsbury Numbers, 1 serve 32g</t>
  </si>
  <si>
    <t>Griffins (NZ), Shrewsbury Twin Pack, 1 serve 32g</t>
  </si>
  <si>
    <t>Griffins (NZ), Shrewsbury, 1 serve 32g</t>
  </si>
  <si>
    <t>Griffins (NZ), Squiggles Candy, I serve 33g</t>
  </si>
  <si>
    <t>Griffins (NZ), Squiggles Hokey Pokey, I serve 33g</t>
  </si>
  <si>
    <t xml:space="preserve">Griffins (NZ), Stripes, 1 serve 25g </t>
  </si>
  <si>
    <t>Griffins (NZ), Swerves Berrynut, 1 serve 33g</t>
  </si>
  <si>
    <t>Griffins (NZ), Swerves Choc Crème, 1 serve 33g</t>
  </si>
  <si>
    <t>Griffins (NZ), Swiss Crème, 1 serve 33g</t>
  </si>
  <si>
    <t xml:space="preserve">Griffins (NZ), Thins Choc, 1 serve 30g </t>
  </si>
  <si>
    <t xml:space="preserve">Griffins (NZ), Thins Jaffa, 1 serve 23g </t>
  </si>
  <si>
    <t>Griffins (NZ), Toffee Pops Dark, 1 serve 34g</t>
  </si>
  <si>
    <t>Griffins (NZ), Toffee Pops Extreme, 1 serve 39g</t>
  </si>
  <si>
    <t>Griffins (NZ), Toffee Pops, 1 serve 34g</t>
  </si>
  <si>
    <t>Griffins (NZ), Wee Chocolate Chippie 1 serve 25g</t>
  </si>
  <si>
    <t xml:space="preserve">Griffins (NZ), Wickedly Orange, 1 serve 21g </t>
  </si>
  <si>
    <t xml:space="preserve">Griffins (NZ), Wine Calci, 1 serve 37g </t>
  </si>
  <si>
    <t xml:space="preserve">Griffins (NZ), Wine Fibre, 1 serve 37g </t>
  </si>
  <si>
    <t xml:space="preserve">Griffins (NZ), Wine Round, 1 serve 24g </t>
  </si>
  <si>
    <t>Griffins (NZ), Wine Super Twin Pack, 1 serve 37g</t>
  </si>
  <si>
    <t>Griffins (NZ), Wine Super, 1 serve</t>
  </si>
  <si>
    <t>Griffins (NZ), Wine Vanilla Twin Pack, 1 serve 38g</t>
  </si>
  <si>
    <t>Griffins (NZ), Wine Vanilla, 1 serve 33g</t>
  </si>
  <si>
    <t>Griffins (NZ), Wine Vita, 1 serve 37g</t>
  </si>
  <si>
    <t>Griffs, Chicken Mornay, 1 serve 400g</t>
  </si>
  <si>
    <t>Griffs, Curried Beef, 1 serve 400g</t>
  </si>
  <si>
    <t>Griffs, Curried Prawns, 1 serve 400g</t>
  </si>
  <si>
    <t>Griffs, Fried Rice, 1 serve 400g</t>
  </si>
  <si>
    <t xml:space="preserve">Griffs, Sweet And Sour Pork, 1 serve 400g </t>
  </si>
  <si>
    <t>Grower's Choice, Apple And Apricot, 1 glass 250ml</t>
  </si>
  <si>
    <t xml:space="preserve">Grower's Choice, Apple or Orange, 1 glass 250ml </t>
  </si>
  <si>
    <t>Grower's Choice, Pineapple And Mango, 1 glass 250ml</t>
  </si>
  <si>
    <t>Gruyere, 1 serve 30g</t>
  </si>
  <si>
    <t>Guava Nectar, 1 cup 256ml</t>
  </si>
  <si>
    <t>Guava, Fresh; 1 large 113g</t>
  </si>
  <si>
    <t xml:space="preserve">Guinness, Beer, 1 bottle 375ml </t>
  </si>
  <si>
    <t>Guinness, Draught Beer, 1 bottle 375ml</t>
  </si>
  <si>
    <t>Guylian, Chocolate Sea Shells, 1 piece 11g</t>
  </si>
  <si>
    <t xml:space="preserve">Haddock, Smoked, 1 small fillet 150g </t>
  </si>
  <si>
    <t>Hake, Raw, 1 medium fillet 200g</t>
  </si>
  <si>
    <t>Halo Bar, Caramel Chocolate Bar, 1 bar 30g</t>
  </si>
  <si>
    <t xml:space="preserve">Halo Bar, Coconut Fruit Bar, 1 bar 30g </t>
  </si>
  <si>
    <t xml:space="preserve">Haloumi, 1 serve 30g </t>
  </si>
  <si>
    <t>Ham Croquette, Fried, 1 serve 62g</t>
  </si>
  <si>
    <t xml:space="preserve">Ham Slices, Weight Watchers, 1 serve 50g </t>
  </si>
  <si>
    <t>Ham Steak, 1, 100g</t>
  </si>
  <si>
    <t xml:space="preserve">Ham, Leg (Deli-Sliced), Fat Trimmed, 1 slice 25g </t>
  </si>
  <si>
    <t xml:space="preserve">Ham, Leg (Off The Bone), Fat Trimmed, 1 slice 25g </t>
  </si>
  <si>
    <t xml:space="preserve">Ham, Leg, Canned, 1 slice 25g </t>
  </si>
  <si>
    <t xml:space="preserve">Ham, Leg, Lean, Baked, 1 slice 25g </t>
  </si>
  <si>
    <t xml:space="preserve">Hamburger Patty, Crumbed, 1, 75g </t>
  </si>
  <si>
    <t xml:space="preserve">Han's, Bacon, 1 serve 62.5g </t>
  </si>
  <si>
    <t xml:space="preserve">Han's, Bacon, 97% Fat Free, 1 serve 62.5g </t>
  </si>
  <si>
    <t xml:space="preserve">Han's, Chicken, Fine Sliced Roast, 1 slice 25g </t>
  </si>
  <si>
    <t xml:space="preserve">Han's, Ham, Honey Roasted Leg, 1 slice 25g </t>
  </si>
  <si>
    <t xml:space="preserve">Han's, Hot Dog, American Style, 1, 62.5g </t>
  </si>
  <si>
    <t xml:space="preserve">Han's, Pepperoni, 1 serve 25g </t>
  </si>
  <si>
    <t>Han's, Polish Salami, 1 serve 25g</t>
  </si>
  <si>
    <t xml:space="preserve">Han's, Polish Salami, 55% Reduced Fat, 1 serve 25g </t>
  </si>
  <si>
    <t xml:space="preserve">Han's, Salami, 1 serve 25g </t>
  </si>
  <si>
    <t>Han's, Salami, Csabai, 1 serve 25g</t>
  </si>
  <si>
    <t xml:space="preserve">Han's, Salami, Hungarian, 40% Reduced Fat, 1 serve 25g </t>
  </si>
  <si>
    <t>Han's, Salami, Pepperoni, 1 serve 25g</t>
  </si>
  <si>
    <t xml:space="preserve">Han's, Strassburg Cheese, 55% Reduced Fat, 1 serve 30g </t>
  </si>
  <si>
    <t xml:space="preserve">Han's, Strassburg Cheese, With Omega-3, 1 serve 30g </t>
  </si>
  <si>
    <t xml:space="preserve">Hansells, Desserts, Instant, any flavour, 1 serve 125ml </t>
  </si>
  <si>
    <t xml:space="preserve">Hansells, Drink, Instant, any flavour, 1 serve 200ml </t>
  </si>
  <si>
    <t xml:space="preserve">Hansells, Jelly, any flavour, 1 cup 125g </t>
  </si>
  <si>
    <t xml:space="preserve">Hansells, Mousse, Instant, any flavour, 1 serve 125ml </t>
  </si>
  <si>
    <t xml:space="preserve">Hansells, Muffin Mix, Apricot Choc Chip, 1 muffin 60g </t>
  </si>
  <si>
    <t xml:space="preserve">Hansells, Muffin Mix, Blueberry, 1 muffin 60g </t>
  </si>
  <si>
    <t xml:space="preserve">Hansells, Muffin Mix, Bran And Sultana, 1 muffin 60g </t>
  </si>
  <si>
    <t>Hansells, Muffin Mix, Lemon And Poppyseed, 1 muffin 60g</t>
  </si>
  <si>
    <t>Hansells, Muffin Mix, Rich Chocolate, 1 muffin 60g</t>
  </si>
  <si>
    <t>Hansells, Sauce Mix, 1 serve 60ml</t>
  </si>
  <si>
    <t>Hansells, Soup, Instant, Beef, 1 serve 200ml</t>
  </si>
  <si>
    <t xml:space="preserve">Hansells, Soup, Instant, Chicken Noodle, 1 serve 200ml </t>
  </si>
  <si>
    <t xml:space="preserve">Hansells, Soup, Instant, Garden Vegetable, 1 serve 200ml </t>
  </si>
  <si>
    <t xml:space="preserve">Hansells, Soup, Instant, Tomato And Bacon, 1 serve 200ml </t>
  </si>
  <si>
    <t xml:space="preserve">Hansells, Tartars Sauce, 1 tbs 20ml </t>
  </si>
  <si>
    <t>Haricot Beans, Dry, 1/2 cup 130g</t>
  </si>
  <si>
    <t xml:space="preserve">Harvest, Vegetables And Sausages, 1 serve 210g </t>
  </si>
  <si>
    <t xml:space="preserve">Harvest, Vegetables And Steak, 1 serve 210g </t>
  </si>
  <si>
    <t>Hash Brown, 1, 54g</t>
  </si>
  <si>
    <t xml:space="preserve">Havant Cheese, 1 serve 30g </t>
  </si>
  <si>
    <t>Hazelnuts, 14 nuts, 15g</t>
  </si>
  <si>
    <t xml:space="preserve">Healtheries (NZ), Purely Fruit Conserve, All Flavours, 1 tbs 20g </t>
  </si>
  <si>
    <t xml:space="preserve">Healthy Choice, Chunky or Straight Cut Chips, 1 serve 125g </t>
  </si>
  <si>
    <t xml:space="preserve">Healthy Choice, Country Style Wedges, 1 serve 125g </t>
  </si>
  <si>
    <t xml:space="preserve">Heinz, Alphaghetti, 1 serve 220g </t>
  </si>
  <si>
    <t xml:space="preserve">Heinz, Baked Beans, Cheesy Tomato, 1 serve 130g </t>
  </si>
  <si>
    <t xml:space="preserve">Heinz, Baked Beans, Chunky Tomato varieties, 1 serve 210g </t>
  </si>
  <si>
    <t>Heinz, Baked Beans, Chunky Tomato, 1 serve 130g</t>
  </si>
  <si>
    <t xml:space="preserve">Heinz, Baked Beans, No Added Salt, 1 serve 210g </t>
  </si>
  <si>
    <t xml:space="preserve">Heinz, Baked Beans, Sausages or Meatballs, 1 serve 210g </t>
  </si>
  <si>
    <t xml:space="preserve">Heinz, Baked Beans, Sweet Chilli, 1 serve 210g </t>
  </si>
  <si>
    <t xml:space="preserve">Heinz, Cheese Filled Ravioli, 1 serve 205g </t>
  </si>
  <si>
    <t xml:space="preserve">Heinz, Cheesy Macaroni, 1 serve 200g </t>
  </si>
  <si>
    <t xml:space="preserve">Heinz, Creamed Rice, Vanilla, 1 serve 220g </t>
  </si>
  <si>
    <t xml:space="preserve">Heinz, French Dressing, 1 serve 20ml </t>
  </si>
  <si>
    <t>Heinz, Fruit, 1 serve 130g</t>
  </si>
  <si>
    <t>Heinz, Lite Tomato Sauce, 1tbs 15g</t>
  </si>
  <si>
    <t>Heinz, Spaghetti Bolognese Sauce, 1 serve 210g</t>
  </si>
  <si>
    <t xml:space="preserve">Heinz, Spaghetti, Chunky Tomato, 1 serve 210g </t>
  </si>
  <si>
    <t xml:space="preserve">Heinz, Spaghetti, Sausages, 1 serve 210g </t>
  </si>
  <si>
    <t>Heinz, Spaghetti, Spicy Meatballs, 1 serve 420g</t>
  </si>
  <si>
    <t>Heinz, Tomato Sauce, 1 tbs 15g</t>
  </si>
  <si>
    <t>Heinz, Very Special Italian Minestrone, 1 serve 260g</t>
  </si>
  <si>
    <t>Heinz, Very Vegetable Creamy Potato And Leek, 1 serve 265g</t>
  </si>
  <si>
    <t>Heinz, Very Vegetable Garden Vegetables, 1 serve 265g</t>
  </si>
  <si>
    <t>Heinz, Very Vegetable Potato And Spinach, 1 serve 265g</t>
  </si>
  <si>
    <t>Heinz, Very Vegetable Pumpkin And Leek, 1 serve 265g</t>
  </si>
  <si>
    <t>Heinz, Very Vegetable Sweetcorn, Potato And Parsley, 1 serve 265g</t>
  </si>
  <si>
    <t>Heinz-Wattie's, Dressing, Honey And Mustard, 1 tbs 20ml</t>
  </si>
  <si>
    <t>Heinz-Wattie's, Dressing, Italian, 1 tbs 20ml</t>
  </si>
  <si>
    <t>Heinz-Wattie's, Frozen Meal, Apricot Chicken, 320g</t>
  </si>
  <si>
    <t>Heinz-Wattie's, Frozen Meal, Beef Teriyaki, 320g</t>
  </si>
  <si>
    <t>Heinz-Wattie's, Frozen Meal, Cheesy Macaroni, 320g</t>
  </si>
  <si>
    <t>Heinz-Wattie's, Frozen Meal, Chicken Chow Mein, 320g</t>
  </si>
  <si>
    <t>Heinz-Wattie's, Frozen Meal, Chicken Fettuccine, 320g</t>
  </si>
  <si>
    <t>Heinz-Wattie's, Frozen Meal, Chicken Penne, 320g</t>
  </si>
  <si>
    <t>Heinz-Wattie's, Frozen Meal, Lasagne Italiano, 320g</t>
  </si>
  <si>
    <t>Heinz-Wattie's, Frozen Meal, Thai Chicken Curry, 320g</t>
  </si>
  <si>
    <t>Heinz-Wattie's, Frozen Meal, Vegetable Lasagne, 320g</t>
  </si>
  <si>
    <t>Heinz-Wattie's, Jam, any flavour, 1 tbs 20g</t>
  </si>
  <si>
    <t>Heinz-Wattie's, Mayonnaise, 1 tbs 20g</t>
  </si>
  <si>
    <t>Heinz-Wattie's, Soup, Chicken, 1 serve 220ml</t>
  </si>
  <si>
    <t>Heinz-Wattie's, Soup, Minestrone, 1 serve 220ml</t>
  </si>
  <si>
    <t>Heinz-Wattie's, Soup, Tomato, 1 serve 220ml</t>
  </si>
  <si>
    <t>Herb Bread, 1 piece 45g</t>
  </si>
  <si>
    <t>Herbert Adams, Chunky Chicken And Vegetable Pie, 1, 210g</t>
  </si>
  <si>
    <t>Herbert Adams, Chunky Pepper And Steak Pie, 1, 210g</t>
  </si>
  <si>
    <t>Herbert Adams, Mixed Vegetable Pasties, 1 serve 175g</t>
  </si>
  <si>
    <t>Herbert Adams, Party Pies, 1, 50g</t>
  </si>
  <si>
    <t>Herbert Adams, Pot Pie, Beef And Red Wine, 1, 400g</t>
  </si>
  <si>
    <t>Herbert Adams, Pot Pie, Chicken And Vegetable, 1, 400g</t>
  </si>
  <si>
    <t>Herbert Adams, Pot Pie, Hearty Vegetable, 1, 400g</t>
  </si>
  <si>
    <t>Herbert Adams, Sausage Rolls, 1, 37.5g</t>
  </si>
  <si>
    <t>Herbert Adams, Traditional Pasties, 1 serve 1 75g</t>
  </si>
  <si>
    <t>Herbert Adams, Traditional Sherperd's Pie, 1, 240g</t>
  </si>
  <si>
    <t>Herbert Adams, Vol Au Vent, any flavour, 1, 16.7g</t>
  </si>
  <si>
    <t>Herrings, Canned, In Tomato Sauce, 1 serve 60g</t>
  </si>
  <si>
    <t>Herrings, Salted, 1 serve 60g</t>
  </si>
  <si>
    <t xml:space="preserve">Hi-C Sunsplash Cordials Fruit Cup, 1 glass 250ml </t>
  </si>
  <si>
    <t xml:space="preserve">Hi-C Sunsplash Cordials Lemon, 1 glass 250ml </t>
  </si>
  <si>
    <t xml:space="preserve">Hi-C Sunsplash Cordials Lime, 1 glass 250ml </t>
  </si>
  <si>
    <t xml:space="preserve">Hi-C Sunsplash Cordials Orange, 1 glass 250ml </t>
  </si>
  <si>
    <t xml:space="preserve">Hoisin Sauce, 1 tbs 20ml </t>
  </si>
  <si>
    <t xml:space="preserve">Hokkien Noodles, Cooked or Fresh, 1 serve 100g </t>
  </si>
  <si>
    <t xml:space="preserve">Holbrooks, Worcestershire, 1 tbs 20g </t>
  </si>
  <si>
    <t xml:space="preserve">Hollandaise Sauce, 1 tbs 20ml </t>
  </si>
  <si>
    <t xml:space="preserve">Home Brand, Choc Mint Slice, 1 serve 15.4g </t>
  </si>
  <si>
    <t xml:space="preserve">Home Brand, Choc Scotch Finger, 1 serve 18g </t>
  </si>
  <si>
    <t xml:space="preserve">Home Brand, Choc Wheats, 1 serve 17g </t>
  </si>
  <si>
    <t>Home Brand, Dairy Blend Margarine, 2 tsp 5g</t>
  </si>
  <si>
    <t xml:space="preserve">Home Ice Cream, Bowen Mango Bar, 1 ice cream 60ml </t>
  </si>
  <si>
    <t xml:space="preserve">Home Ice Cream, Chewy Choc Triplet, 1 ice cream 60ml </t>
  </si>
  <si>
    <t>Home Ice Cream, Chocolate Heart, 1 ice cream 95ml</t>
  </si>
  <si>
    <t xml:space="preserve">Home Ice Cream, Chocolate Ice Cream Cone, 1 ice cream 125ml </t>
  </si>
  <si>
    <t>Home Ice Cream, Creamy Milk Bar, Caramel, Chocolate or Vanilla, 1 ice cream 60ml</t>
  </si>
  <si>
    <t xml:space="preserve">Home Ice Cream, Crunch Bar, Strawberry, 1 ice cream 116ml </t>
  </si>
  <si>
    <t xml:space="preserve">Home Ice Cream, Double Choc, 1 ice cream 67ml </t>
  </si>
  <si>
    <t>Home Ice Cream, English Toffee Ice Cream Cone, 1 ice cream 125ml</t>
  </si>
  <si>
    <t xml:space="preserve">Home Ice Cream, Frozen Yoghurt, Passionfruit, 1 tub 45ml </t>
  </si>
  <si>
    <t xml:space="preserve">Home Ice Cream, Happy Cake, Blue  Or Pink, 1 slice 116ml </t>
  </si>
  <si>
    <t xml:space="preserve">Home Ice Cream, Honeycomb Choc Bar, 1 ice cream 60ml </t>
  </si>
  <si>
    <t xml:space="preserve">Home Ice Cream, Ice Cream, After Dinner Mint, 1 scoop 100ml </t>
  </si>
  <si>
    <t>Home Ice Cream, Ice Cream, Choc Malt And Boulders, 1 scoop 100ml</t>
  </si>
  <si>
    <t xml:space="preserve">Home Ice Cream, Ice Cream, Double Mango, 1 scoop 100ml </t>
  </si>
  <si>
    <t>Home Ice Cream, Ice Cream, Honey And Macadamia, 1 scoop 100ml</t>
  </si>
  <si>
    <t xml:space="preserve">Home Ice Cream, Ice Cream, Lite N Lovely Vanilla, 1 tub 100ml </t>
  </si>
  <si>
    <t>Home Ice Cream, Ice Cream, Rum And Raisin, 1 scoop 100ml</t>
  </si>
  <si>
    <t>Home Ice Cream, Ice Cream, Toffee With Caramel Sauce, 1 serve 100ml</t>
  </si>
  <si>
    <t xml:space="preserve">Home Ice Cream, Ice Cream, Vanilla And Toffee, 1 scoop 100ml </t>
  </si>
  <si>
    <t>Home Ice Cream, Ice Cream, Vanilla, 1 scoop 100ml</t>
  </si>
  <si>
    <t xml:space="preserve">Home Ice Cream, Natural Chocolate Milk Bar, 1 ice cream 60g </t>
  </si>
  <si>
    <t xml:space="preserve">Home Ice Cream, Pine Lime Split, 1 ice-cream 60ml </t>
  </si>
  <si>
    <t xml:space="preserve">Home Ice Cream, Raspberry Split, 1 ice cream 60ml </t>
  </si>
  <si>
    <t>Home Ice Cream, Sheer Indulgence, Original Vanilla, 1 ice cream 116ml</t>
  </si>
  <si>
    <t xml:space="preserve">Home Ice Cream, Slippery Sam, Lime, 1 tub 90ml </t>
  </si>
  <si>
    <t xml:space="preserve">Home Ice Cream, Toffee Choc Bar, 1 ice cream 67ml </t>
  </si>
  <si>
    <t>Home Ice Cream, Vanilla Choc Bar, 1 ice cream 60ml</t>
  </si>
  <si>
    <t xml:space="preserve">Home Ice Cream, Water Ice Block, Any Flavour, 1 ice block 60ml </t>
  </si>
  <si>
    <t xml:space="preserve">Homer Hudson, Chocolate Rock, 1 serve 100ml </t>
  </si>
  <si>
    <t xml:space="preserve">Homer Hudson, Hoboken Crunch, 1 serve 100ml </t>
  </si>
  <si>
    <t>Hommus, 1 tbs 20g</t>
  </si>
  <si>
    <t>Honey Chicken, 1 serve 200g</t>
  </si>
  <si>
    <t>Honey Joy, 1, 12g</t>
  </si>
  <si>
    <t>Honey, 1 tbs 20ml</t>
  </si>
  <si>
    <t xml:space="preserve">Honeycomb, Plain, 1 piece 18g </t>
  </si>
  <si>
    <t>Honeydew Melon, 1 serve 165g</t>
  </si>
  <si>
    <t>Horlicks, Malted Milk Drink, 1 serve 25g</t>
  </si>
  <si>
    <t xml:space="preserve">Horseradish Cream, 1 tbs 20ml </t>
  </si>
  <si>
    <t xml:space="preserve">Horseradish Sauce, 1 tbs 20ml </t>
  </si>
  <si>
    <t xml:space="preserve">Horseradish, 1 tbs 20g </t>
  </si>
  <si>
    <t>Hot Chips, 1 serve 150g</t>
  </si>
  <si>
    <t>Hot Dog, 1,100g</t>
  </si>
  <si>
    <t>House Of Winston, Soup, Chicken With Corn And Tarragon, Fresh, 1 serve 275g</t>
  </si>
  <si>
    <t xml:space="preserve">House Of Winston, Soup, Leek And Potato, Fresh, 1 serve 275g </t>
  </si>
  <si>
    <t xml:space="preserve">House Of Winston, Soup, Minestrone, 1 serve 275g </t>
  </si>
  <si>
    <t>House Of Winston, Soup, Mushroom With Chives &amp;  Cracked Pepper, 1 serve 275g</t>
  </si>
  <si>
    <t>House Of Winston, Soup, Pea With Mint, Fresh, 1 serve 275g</t>
  </si>
  <si>
    <t>House Of Winston, Soup, Pumpkin With Coriander And Ginger, Fresh, 1 serve 275g</t>
  </si>
  <si>
    <t xml:space="preserve">House Of Winston, Soup, Roasted Vegetables, Fresh, 1 serve 275g </t>
  </si>
  <si>
    <t>House Of Winston, Soup, Thai Pumpkin And Red Pepper, Fresh, 1 serve 275g</t>
  </si>
  <si>
    <t xml:space="preserve">Hubbards (NZ), Berry Berry Bubbles, 1 serve 30g </t>
  </si>
  <si>
    <t xml:space="preserve">Hubbards (NZ), Berry Berry Nice, 1 serve 30g </t>
  </si>
  <si>
    <t xml:space="preserve">Hubbards (NZ), Bugs 'N' Mud, 1 serve 30g </t>
  </si>
  <si>
    <t xml:space="preserve">Hubbards (NZ), Cocoa Cornflakes, 1 serve 30g </t>
  </si>
  <si>
    <t xml:space="preserve">Hubbards (NZ), Fruit Medley, 1 serve 40g </t>
  </si>
  <si>
    <t xml:space="preserve">Hubbards (NZ), Fruitful Breakfast, 1 serve 50g </t>
  </si>
  <si>
    <t xml:space="preserve">Hubbards (NZ), Fruitful Lite, 1 serve 30g </t>
  </si>
  <si>
    <t xml:space="preserve">Hubbards (NZ), Fruitful Porridge, 1 serve 60g </t>
  </si>
  <si>
    <t xml:space="preserve">Hubbards (NZ), Honey Brumbles, 1 serve 30g </t>
  </si>
  <si>
    <t xml:space="preserve">Hubbards (NZ), Light And Right Apricot, 1 serve 30g </t>
  </si>
  <si>
    <t xml:space="preserve">Hubbards (NZ), Light And Right Berry, 1 serve 30g </t>
  </si>
  <si>
    <t xml:space="preserve">Hubbards (NZ), Light And Right Feijoa, 1 serve 30g </t>
  </si>
  <si>
    <t>Hubbards (NZ), Oat Bran, 1 serve 50g</t>
  </si>
  <si>
    <t xml:space="preserve">Hubbards (NZ), Oranges Of St Clements, 1 serve 50g </t>
  </si>
  <si>
    <t xml:space="preserve">Hubbards (NZ), Outward Bound, 1 serve 30g </t>
  </si>
  <si>
    <t xml:space="preserve">Hubbards (NZ), Simply Toasted Muesli, 1 serve 50g </t>
  </si>
  <si>
    <t xml:space="preserve">Hubbards (NZ), Very Fruitful Flakes, 1 serve 30g </t>
  </si>
  <si>
    <t xml:space="preserve">Hubbards (NZ), Very Very Lite, 1 serve 30g </t>
  </si>
  <si>
    <t xml:space="preserve">Hubbards (NZ), Wheatfree - Gluten Free, 1 serve 30g </t>
  </si>
  <si>
    <t xml:space="preserve">Hubbards (NZ), Yours Fruitfully, 1 serve 50g </t>
  </si>
  <si>
    <t xml:space="preserve">Hungry Jacks, Aussie Burger (Minus Bacon), 293g </t>
  </si>
  <si>
    <t xml:space="preserve">Hungry Jacks, Aussie Burger (Minus Cheese), 299g </t>
  </si>
  <si>
    <t xml:space="preserve">Hungry Jacks, Aussie Burger (Minus Egg), 285g </t>
  </si>
  <si>
    <t xml:space="preserve">Hungry Jacks, Aussie Burger, 311 g </t>
  </si>
  <si>
    <t>Hungry Jacks, Bacon Double Cheeseburger Deluxe (Minus Mayonnaise), 222g</t>
  </si>
  <si>
    <t xml:space="preserve">Hungry Jacks, Bacon Double Cheeseburger Deluxe, 233g </t>
  </si>
  <si>
    <t xml:space="preserve">Hungry Jacks, Bacon Double Cheeseburger, 216g </t>
  </si>
  <si>
    <t xml:space="preserve">Hungry Jacks, BBQ Plum Sauce, 1 serve 28g </t>
  </si>
  <si>
    <t>Hungry Jacks, Caramel Sundae, 1 regular 141 g</t>
  </si>
  <si>
    <t>Hungry Jacks, Cheeseburger, 132g</t>
  </si>
  <si>
    <t xml:space="preserve">Hungry Jacks, Chicken Nuggets, 4 pieces 76g </t>
  </si>
  <si>
    <t xml:space="preserve">Hungry Jacks, Chicken Nuggets, 7 pieces 133g </t>
  </si>
  <si>
    <t xml:space="preserve">Hungry Jacks, Chocolate Shake, 1 regular 296g </t>
  </si>
  <si>
    <t xml:space="preserve">Hungry Jacks, Chocolate Sundae, 1 regular 141 g </t>
  </si>
  <si>
    <t>Hungry Jacks, Coke or Sprite (Without Ice), 1 large 624ml</t>
  </si>
  <si>
    <t>Hungry Jacks, Coke or Sprite (Without Ice), 1 regular 454ml</t>
  </si>
  <si>
    <t xml:space="preserve">Hungry Jacks, Coke or Sprite (Without Ice), 1 small 340ml </t>
  </si>
  <si>
    <t>Hungry Jacks, Diet Coke (Without Ice), 1 serve</t>
  </si>
  <si>
    <t>Hungry Jacks, Double Cheeseburger, 1 98g</t>
  </si>
  <si>
    <t>Hungry Jacks, Dutch Apple Pie, 113g</t>
  </si>
  <si>
    <t xml:space="preserve">Hungry Jacks, Fanta (Without Ice), 1 large 624ml </t>
  </si>
  <si>
    <t xml:space="preserve">Hungry Jacks, Fanta (Without Ice), 1 regular 454ml </t>
  </si>
  <si>
    <t>Hungry Jacks, Fanta (Without Ice), 1 small 340ml</t>
  </si>
  <si>
    <t>Hungry Jacks, French Fries, 1 large serve 141 g</t>
  </si>
  <si>
    <t>Hungry Jacks, French Fries, 1 regular serve 116g</t>
  </si>
  <si>
    <t xml:space="preserve">Hungry Jacks, French Fries, 1 smal1 serve 74g </t>
  </si>
  <si>
    <t xml:space="preserve">Hungry Jacks, Grilled Chicken Burger (No Ranch Dressing) 1 39g </t>
  </si>
  <si>
    <t xml:space="preserve">Hungry Jacks, Grilled Chicken burger, 153g </t>
  </si>
  <si>
    <t>Hungry Jacks, Hamburger, 120g</t>
  </si>
  <si>
    <t xml:space="preserve">Hungry Jacks, Ocean Catch Burger (Minus Tartare), 143g </t>
  </si>
  <si>
    <t>Hungry Jacks, Ocean Catch Burger, 171 g</t>
  </si>
  <si>
    <t xml:space="preserve">Hungry Jacks, Onion Rings, 1 large serve 1 23g </t>
  </si>
  <si>
    <t>Hungry Jacks, Onion Rings, 1 regular serve 94g</t>
  </si>
  <si>
    <t>Hungry Jacks, Soft Serve, 11 8g</t>
  </si>
  <si>
    <t xml:space="preserve">Hungry Jacks, Strawberry Shake (WA Only), 1 regular 296g </t>
  </si>
  <si>
    <t xml:space="preserve">Hungry Jacks, Strawberry Shake, (All Except WA), 1 regular 296g </t>
  </si>
  <si>
    <t xml:space="preserve">Hungry Jacks, Strawberry Sundae (All Except WA), 1 regular 141 g </t>
  </si>
  <si>
    <t xml:space="preserve">Hungry Jacks, Strawberry Sundae (WA Only), 1 regular 141 g </t>
  </si>
  <si>
    <t xml:space="preserve">Hungry Jacks, Sweet And Sour Sauce, 1 serve 28g </t>
  </si>
  <si>
    <t xml:space="preserve">Hungry Jacks, Sweet Chilli Sauce, 1 serve 10g </t>
  </si>
  <si>
    <t xml:space="preserve">Hungry Jacks, Vanilla Shake, 1 regular 296g </t>
  </si>
  <si>
    <t xml:space="preserve">Hungry Jacks, Vegie Burger (Minus Cheese), 247g </t>
  </si>
  <si>
    <t>Hungry Jacks, Vegie Burger (Minus Mayonnaise), 251 g</t>
  </si>
  <si>
    <t>Hungry Jacks, Vegie Burger, 272g</t>
  </si>
  <si>
    <t>Hungry Jacks, Whopper (Double Beef And Cheese  Minus Mayonnaise), 352g</t>
  </si>
  <si>
    <t xml:space="preserve">Hungry Jacks, Whopper (Double Beef And Cheese), 373g </t>
  </si>
  <si>
    <t xml:space="preserve">Hungry Jacks, Whopper (Double Beef Minus Mayonnaise), 327g </t>
  </si>
  <si>
    <t>Hungry Jacks, Whopper (Double Beef), 348g</t>
  </si>
  <si>
    <t>Hungry Jacks, Whopper (Minus Mayonnaise), 248g</t>
  </si>
  <si>
    <t xml:space="preserve">Hungry Jacks, Whopper (With Bacon Minus Mayonnaise), 266g </t>
  </si>
  <si>
    <t>Hungry Jacks, Whopper (With Bacon), 287g</t>
  </si>
  <si>
    <t xml:space="preserve">Hungry Jacks, Whopper (With Cheese Minus Mayonnaise), 273g </t>
  </si>
  <si>
    <t xml:space="preserve">Hungry Jacks, Whopper (With Cheese), 294g </t>
  </si>
  <si>
    <t xml:space="preserve">Hungry Jacks, Whopper (With Egg Minus Mayonnaise), 274g </t>
  </si>
  <si>
    <t xml:space="preserve">Hungry Jacks, Whopper (With Egg), 295g </t>
  </si>
  <si>
    <t>Hungry Jacks, Whopper Junior (Minus Mayonnaise), 158g</t>
  </si>
  <si>
    <t>Hungry Jacks, Whopper Junior (With Cheese  Minus Mayonnaise), 159g</t>
  </si>
  <si>
    <t xml:space="preserve">Hungry Jacks, Whopper Junior (With Cheese), 170g </t>
  </si>
  <si>
    <t xml:space="preserve">Hungry Jacks, Whopper Junior, 158g </t>
  </si>
  <si>
    <t>Hungry Jacks, Whopper, 269g</t>
  </si>
  <si>
    <t xml:space="preserve">Hunts, Snack Pack Pudding, Fat Free, 1 tub 100g </t>
  </si>
  <si>
    <t>Hutton's, 95% Fat Free Luncheon Chub, Ham And Chicken  or Pork, 1 serve 25g</t>
  </si>
  <si>
    <t xml:space="preserve">Hutton's, 95% Fat Free Luncheon Meat, Sliced,  Ham And Chicken or Pork, 1 serve 25g </t>
  </si>
  <si>
    <t>Hutton's, Black Pudding, 1 serve 25g</t>
  </si>
  <si>
    <t xml:space="preserve">Hutton's, Choice Leg or Shoulder Ham, 1 slice 16g </t>
  </si>
  <si>
    <t xml:space="preserve">Hutton's, Cocktail Sausages, Pork, 1 serve 37.5g </t>
  </si>
  <si>
    <t>Hutton's, Crisp And Crinkly Bacon, 1 slice 35g</t>
  </si>
  <si>
    <t xml:space="preserve">Hutton's, Footy Franks, 1, 50g </t>
  </si>
  <si>
    <t>Hutton's, Frankfurters, Original, 1 serve 50g</t>
  </si>
  <si>
    <t xml:space="preserve">Hutton's, Luncheon Meat, Ham And Chicken, 1 serve 25g </t>
  </si>
  <si>
    <t xml:space="preserve">Hutton's, Precooked Sausages, BBQ Chicken, 1 serve 56g </t>
  </si>
  <si>
    <t xml:space="preserve">Hutton's, Precooked Sausages, Double Cheese, 1 serve 56g </t>
  </si>
  <si>
    <t>Hutton's, Sandwich Meat, Ham, 1 serve 25g</t>
  </si>
  <si>
    <t>Hutton's, Sizzlers, 1 serve 62g</t>
  </si>
  <si>
    <t>I Can't Believe It's Not Butter, Butter Spread, 2 tsp 10g</t>
  </si>
  <si>
    <t xml:space="preserve">I Can't Believe It's Not Butter, Butter Spread, Light, 2 tsp 10g </t>
  </si>
  <si>
    <t>Ice Block, Water-Based, 1, 70g</t>
  </si>
  <si>
    <t>Ice Confection, Milk, All Flavours, 1 serve 47ml</t>
  </si>
  <si>
    <t xml:space="preserve">Ice Confection, Milk, Reduced Fat, All Flavours, 1 serve 47mI </t>
  </si>
  <si>
    <t xml:space="preserve">Ice Confection, Soft Serve, Chocolate, 1 single cone serve 90ml </t>
  </si>
  <si>
    <t xml:space="preserve">Ice Confection, Soft Serve, Vanilla, 1 single cone serve 90ml </t>
  </si>
  <si>
    <t xml:space="preserve">Ice Cream Cake, Cream-Topped, 1 slice 78ml </t>
  </si>
  <si>
    <t xml:space="preserve">Ice Cream, Chocolate, 1 scoop 100ml </t>
  </si>
  <si>
    <t xml:space="preserve">Ice Cream, Chocolate, With Choc Chip, 1 scoop 100ml </t>
  </si>
  <si>
    <t xml:space="preserve">Ice Cream, Coffee, 1 scoop 100ml </t>
  </si>
  <si>
    <t xml:space="preserve">Ice Cream, Low Fat, Chocolate, 1 scoop 100ml </t>
  </si>
  <si>
    <t>Ice Cream, Low Fat, Other Flavours, 1 scoop 100ml</t>
  </si>
  <si>
    <t xml:space="preserve">Ice Cream, Low Fat, Other Flavours, With Fruit, 1 scoop 100ml </t>
  </si>
  <si>
    <t>Ice Cream, Low Fat, Vanilla, 1 scoop 100ml</t>
  </si>
  <si>
    <t xml:space="preserve">Ice Cream, Low Fat, Vanilla, Artificially Sweetened, 1 scoop 100ml </t>
  </si>
  <si>
    <t xml:space="preserve">Ice Cream, Low Fat, Vanilla, With Fruit, 1 scoop 100ml </t>
  </si>
  <si>
    <t xml:space="preserve">Ice Cream, Other Flavours, 1 scoop 100ml </t>
  </si>
  <si>
    <t xml:space="preserve">Ice Cream, Reduced Fat, Chocolate, 1 scoop 100ml </t>
  </si>
  <si>
    <t xml:space="preserve">Ice Cream, Reduced Fat, Coffee, 1 scoop 100ml </t>
  </si>
  <si>
    <t xml:space="preserve">Ice Cream, Reduced Fat, Vanilla, 1 scoop 100ml </t>
  </si>
  <si>
    <t xml:space="preserve">Ice Cream, Reduced Fat, Vanilla, With Fruit, 1 scoop 100ml </t>
  </si>
  <si>
    <t>Ice Cream, Vanilla, 1 scoop 100ml</t>
  </si>
  <si>
    <t xml:space="preserve">Ice Cream, Vanilla, With Chocolate Fudge, 1 scoop 100ml </t>
  </si>
  <si>
    <t>Ice Cream, Vanilla, With Fruit, 1 scoop 100ml</t>
  </si>
  <si>
    <t xml:space="preserve">Ice Cream, Weight Watchers, Caramel Dream, 1 tub 145ml </t>
  </si>
  <si>
    <t xml:space="preserve">Ice Cream, Weight Watchers, Chocolate, 1 tub 145ml </t>
  </si>
  <si>
    <t xml:space="preserve">Ice Cream, Weight Watchers, Heavenly Berries, 1 tub 145ml </t>
  </si>
  <si>
    <t xml:space="preserve">Ice Cream, Weight Watchers, Mango Ripple, 1 tub 145ml </t>
  </si>
  <si>
    <t xml:space="preserve">Ice Cream, Weight Watchers, Vanilla, 1 tub 145ml </t>
  </si>
  <si>
    <t xml:space="preserve">Ice Cream, With Choc Chip, 1 scoop 100ml </t>
  </si>
  <si>
    <t>Iced Biscuit, 1, 11.7g</t>
  </si>
  <si>
    <t>Icing, Fondant, 1 serve 100g</t>
  </si>
  <si>
    <t>IGA Fresh Bakery Baguette, 1 serve 40g</t>
  </si>
  <si>
    <t xml:space="preserve">IGA Lite and Delicious Ice Cream, Mango, 1 scoop 100ml </t>
  </si>
  <si>
    <t xml:space="preserve">IGA Lite and Delicious Ice Cream, Vanilla, 1 scoop 100ml </t>
  </si>
  <si>
    <t xml:space="preserve">IGA Lite and Delicious Ice Cream, Wildberry, 1 scoop 100ml </t>
  </si>
  <si>
    <t>IGA Master Chef Low Fat Frozen Dinners, Apricot Chicken With Rice, 1 serve 380g</t>
  </si>
  <si>
    <t>IGA Master Chef Low Fat Frozen Dinners, Beef Stroganoff  With Rice, 1 serve 380g</t>
  </si>
  <si>
    <t>IGA Master Chef Low Fat Frozen Dinners, Thai Green  Chicken Curry With Jasmine Rice, 1 serve 380g</t>
  </si>
  <si>
    <t>IGA Master Chef Regular Frozen Dinners, Beef Penang  With Singapore Noodles, 1 serve 380g</t>
  </si>
  <si>
    <t>IGA Master Chef Regular Frozen Dinners, Beef Satay  With Rice, 1 serve 380g</t>
  </si>
  <si>
    <t xml:space="preserve">IGA Master Chef Regular Frozen Dinners, Thai Green Chicken Curry With Jasmine Rice, 1 serve 420g </t>
  </si>
  <si>
    <t xml:space="preserve">IGA, Country Grove Apple Juice (Chilled), 1 glass 250ml </t>
  </si>
  <si>
    <t>IGA, Country Grove Orange Juice (Chilled), 1 glass 250ml</t>
  </si>
  <si>
    <t>IGA, Fruit Basket, Apple Juice, 1 glass 250ml</t>
  </si>
  <si>
    <t xml:space="preserve">IGA, Fruit Basket, Orange And Mango Juice, 1 glass 250ml </t>
  </si>
  <si>
    <t xml:space="preserve">IGA, Fruit Basket, Orange Juice, 1 glass 250ml </t>
  </si>
  <si>
    <t xml:space="preserve">Inghams, Chicken Breast Medallions, 1 serve 100g </t>
  </si>
  <si>
    <t xml:space="preserve">Inghams, Chicken Breast Steak, 1 serve 100g </t>
  </si>
  <si>
    <t xml:space="preserve">Inghams, Chicken Breast Tenders, 1 serve 67g </t>
  </si>
  <si>
    <t xml:space="preserve">Inghams, Chicken Chippies, Orginal, 1 serve 100g </t>
  </si>
  <si>
    <t xml:space="preserve">Inghams, Chicken Chippies, Tasty Cheese, 1 serve 100g </t>
  </si>
  <si>
    <t xml:space="preserve">Inghams, Chicken Duets, Cordon Bleu, 1 serve 175g </t>
  </si>
  <si>
    <t xml:space="preserve">Inghams, Chicken Kiev, 1 serve 175g </t>
  </si>
  <si>
    <t xml:space="preserve">Inghams, Chicken Munchies, 1 serve 100g </t>
  </si>
  <si>
    <t xml:space="preserve">Inghams, Chicken Nuggets, 1 serve 100g </t>
  </si>
  <si>
    <t xml:space="preserve">Inghams, Lite Chicken Breast Fillets, 1 serve 100g </t>
  </si>
  <si>
    <t xml:space="preserve">Inghams, Lite Chicken Breast Medallions, 1 serve 100g </t>
  </si>
  <si>
    <t xml:space="preserve">Inghams, Lite Chicken Breast Tenders, 1 serve 100g </t>
  </si>
  <si>
    <t xml:space="preserve">Inghams, Lite Fillets, 1 serve 100g </t>
  </si>
  <si>
    <t xml:space="preserve">Instant Noodles, Dry, 1 packet 85g </t>
  </si>
  <si>
    <t xml:space="preserve">Irvines, Apple And Blackberry Pie, 1 serve 88g </t>
  </si>
  <si>
    <t>Irvines, Apple Pie, 1 serve 170g</t>
  </si>
  <si>
    <t>Irvines, Apricot Pie, 1 serve 1 70g</t>
  </si>
  <si>
    <t>Irvines, Beef Roll, 1 serve 210g</t>
  </si>
  <si>
    <t>Irvines, Butter Chicken Super Snack, 1 serve 100g</t>
  </si>
  <si>
    <t>Irvines, Cottage Pie, 1 serve 175g</t>
  </si>
  <si>
    <t>Irvines, Creamy Chicken Casserole Super Snack, 1 serve 100g</t>
  </si>
  <si>
    <t>Irvines, Custard Pie, 1 serve 1 20g</t>
  </si>
  <si>
    <t>Irvines, Fish Pie, 1 serve 100g</t>
  </si>
  <si>
    <t>Irvines, Frozen Crusty Pie Pastry, 1 serve 150g</t>
  </si>
  <si>
    <t>Irvines, Frozen Flaky Puff Past With Olive Oil, Tomato And Chives, 1 serve 100g</t>
  </si>
  <si>
    <t>Irvines, Frozen Flaky Puff Pastry Block, 1 serve 100g</t>
  </si>
  <si>
    <t>Irvines, Frozen Flaky Puff Pastry Ready Roll, 1 serve 100g</t>
  </si>
  <si>
    <t>Irvines, Frozen Flaky Puff Pastry With Soy And Linseeds, 1 serve 100g</t>
  </si>
  <si>
    <t>Irvines, Frozen Sweet Short Pastry Block, 1 serve 100g</t>
  </si>
  <si>
    <t>Irvines, Frozen Sweet Short Pastry Sheets, 1 serve 100g</t>
  </si>
  <si>
    <t>Irvines, Lasagne, Easy To Serve, 1 serve 100g</t>
  </si>
  <si>
    <t>Irvines, Macaroni Cheese, Easy To Serve, 1 serve 100g</t>
  </si>
  <si>
    <t>Irvines, Microwave Pie, Curry, 1 serve 170g</t>
  </si>
  <si>
    <t>Irvines, Microwave Pie, Mince And Cheese, 1 serve 170g</t>
  </si>
  <si>
    <t>Irvines, Microwave Pie, Mince, 1 serve 170g</t>
  </si>
  <si>
    <t>Irvines, Microwave Pie, Pepper Steak, 1 serve 170g</t>
  </si>
  <si>
    <t>Irvines, Microwave Pie, Steak, 1 serve 170g</t>
  </si>
  <si>
    <t>Irvines, Microwave Sausage Rolls, 1 serve 100g</t>
  </si>
  <si>
    <t>Irvines, Mince Pie, 1 serve 175g</t>
  </si>
  <si>
    <t>Irvines, Mince Savouries, 1 serve 60g</t>
  </si>
  <si>
    <t>Irvines, Pie, Bacon And Egg, 1 serve 170g</t>
  </si>
  <si>
    <t>Irvines, Pie, Chicken And Vegetable, 1 serve 175g</t>
  </si>
  <si>
    <t>Irvines, Pie, Mince And Cheese, 1 serve 1 75g</t>
  </si>
  <si>
    <t>Irvines, Pie, Steak And Cheese, 1 serve 1 75g</t>
  </si>
  <si>
    <t>Irvines, Pie, Steak and Mushroom, 1 serve 175g</t>
  </si>
  <si>
    <t xml:space="preserve">Irvines, Savories, Bacon And Egg, 1 serve 53g </t>
  </si>
  <si>
    <t>Irvines, Shepherd's Pie, Easy To Serve, 1 serve 100g</t>
  </si>
  <si>
    <t>Irvines, Steak Pie, 1 serve 175g</t>
  </si>
  <si>
    <t>Irvines, Thai Chicken Curry, 1 serve 1 00g</t>
  </si>
  <si>
    <t>Irvines, Top Pie, Potato, 1 serve 170g</t>
  </si>
  <si>
    <t xml:space="preserve">Irvines, Top Savouries, Potato, 1 serve 72g </t>
  </si>
  <si>
    <t>Italian Bread, 1 large slice 30g</t>
  </si>
  <si>
    <t>Italian Bread, 1 small slice 10g</t>
  </si>
  <si>
    <t>IXL, Conserve, Apricot, 1 tbs 20g</t>
  </si>
  <si>
    <t>IXL, Conserve, Blackberry, 1 tbs 20g</t>
  </si>
  <si>
    <t>IXL, Conserve, Marmalade, 1 tbs 20g</t>
  </si>
  <si>
    <t>IXL, Conserve, Strawberry, 1 tbs 20g</t>
  </si>
  <si>
    <t>IXL, Fruit Spread, Apricot, 1 tbs 20g</t>
  </si>
  <si>
    <t>IXL, Fruit Spread, Blackberry, 1 tbs 20g</t>
  </si>
  <si>
    <t>IXL, Fruit Spread, Fruit Of The Forest, 1 tbs 20g</t>
  </si>
  <si>
    <t>IXL, Fruit Spread, Raspberry, 1 tbs 20g</t>
  </si>
  <si>
    <t>IXL, Fruit Spread, Strawberry, 1 tbs 20g</t>
  </si>
  <si>
    <t xml:space="preserve">IXL, Orange Breakfast Fruit Spread, 1 tbs 20g </t>
  </si>
  <si>
    <t>Jackfruit, 1/2 cup 100g</t>
  </si>
  <si>
    <t>Jaffas, 4 pieces 22g</t>
  </si>
  <si>
    <t>Jalna, Apricot Yoghurt Drink, 1 serve 250ml</t>
  </si>
  <si>
    <t xml:space="preserve">Jalna, Bush Honey Bio-Dynamic Yoghurt, 1 serve 200g </t>
  </si>
  <si>
    <t>Jalna, Fat Free, Berry Fruits Yoghurt, 1 serve 200g</t>
  </si>
  <si>
    <t>Jalna, Fat Free, Bio Dynamic Yoghurt, 1 serve 200g</t>
  </si>
  <si>
    <t xml:space="preserve">Jalna, Fat Free, Natural Yoghurt, 1 serve 200g </t>
  </si>
  <si>
    <t>Jalna, Fat Free, Passionfruit Yoghurt, 1 serve 200g</t>
  </si>
  <si>
    <t>Jalna, Greekstyle Premium Blend, Creamy Yoghurt, 1 serve 200g</t>
  </si>
  <si>
    <t>Jalna, Premium Vanilla, Creamy Yoghurt, 1 serve 200g</t>
  </si>
  <si>
    <t>Jalna, Strawberry Yoghurt, 1 serve 200g</t>
  </si>
  <si>
    <t xml:space="preserve">Jalna, Swiss Creamy Custard Yoghurt, 1 serve 200g </t>
  </si>
  <si>
    <t>Jalna, Swiss Vanilla Yoghurt, 1 serve 200g</t>
  </si>
  <si>
    <t xml:space="preserve">Jalna, Wholemilk Bio Dynamic Yoghurt, 1 serve 200g </t>
  </si>
  <si>
    <t>Jalna, Wildberry Yoghurt Drink, 1 serve 250ml</t>
  </si>
  <si>
    <t>Jam And Coconut Slice, 1 serve 136g</t>
  </si>
  <si>
    <t>Jam Filled Biscuit, 1 biscuit 15.6g</t>
  </si>
  <si>
    <t>Jam Tartlet, 1 biscuit 13g</t>
  </si>
  <si>
    <t>Jam Weight Watchers Apricot (NZ), 1 serve 15g</t>
  </si>
  <si>
    <t>Jam, Diet, All Flavours, 1 tbs 20g</t>
  </si>
  <si>
    <t>Jam, Regular, All Flavours, 1 tbs 20g</t>
  </si>
  <si>
    <t xml:space="preserve">Jam, Weight Watchers Fruit Of The Forest (AUS), 1 serve 15g </t>
  </si>
  <si>
    <t xml:space="preserve">Jam, Weight Watchers Fruit Of The Forest (NZ), 1 serve 15g </t>
  </si>
  <si>
    <t>Jam, Weight Watchers, Marmalade (AUS), 1 tbs 15g</t>
  </si>
  <si>
    <t xml:space="preserve">Jam, Weight Watchers, Strawberry (AUS), 1 tbs 15g </t>
  </si>
  <si>
    <t>Jam, Weight Watchers, Strawberry (NZ), 1 serve 15g</t>
  </si>
  <si>
    <t>Jarlsberg Cheese, 30g</t>
  </si>
  <si>
    <t xml:space="preserve">Jasmine Rice, Dry (3/4 Cup Cooked), 1/4 cup 50g </t>
  </si>
  <si>
    <t xml:space="preserve">Jelly, All Flavours, 1/2 cup 125g </t>
  </si>
  <si>
    <t>Jelly, Diet, 1/2 cup 125g</t>
  </si>
  <si>
    <t xml:space="preserve">Jelly, Weight Watchers, any flavour, 1/2 cup 125ml </t>
  </si>
  <si>
    <t>Jester's The Jaffle Pie Laksa Pie 1 175g</t>
  </si>
  <si>
    <t>Jester's The Jaffle Pie, Kentucky Delight, Apple, Blueberry And Custard Pie, 1,175g</t>
  </si>
  <si>
    <t>Jester's The Jaffle Pie, Kiwi Classic Pie, 1,175g</t>
  </si>
  <si>
    <t>Jester's The Jaffle Pie, Morning Glory, Bacon, Egg And Cheese Pie, 1, 175g</t>
  </si>
  <si>
    <t xml:space="preserve">Jester's The Jaffle Pie, Ned Kelly, Aussie Meat Pie, 1, 1 75g </t>
  </si>
  <si>
    <t xml:space="preserve">Jester's The Jaffle Pie, Nutty Chook, Chicken Satay Pie, 1,175g </t>
  </si>
  <si>
    <t xml:space="preserve">Jester's The Jaffle Pie, Pavarotti, Chicken Carbonara Pie, 1, 1 75g </t>
  </si>
  <si>
    <t>Jester's The Jaffle Pie, Popeye, Spinach Mushroom And Fetta Pie, 1, 175g</t>
  </si>
  <si>
    <t>Jester's The Jaffle Pie, Russian Roulette, Beef Stronganoff Pie, 1, 175g</t>
  </si>
  <si>
    <t xml:space="preserve">Jester's The Jaffle Pie, Spud Delux, Potato Delux Pie, 1, 1 75g </t>
  </si>
  <si>
    <t xml:space="preserve">Jester's The Jaffle Pie, Stockman, Chunky Steak Pie, 1,175g </t>
  </si>
  <si>
    <t xml:space="preserve">Jester's The Jaffle Pie, Taj Mahal, Beef Vindaloo Pie, 1,175g </t>
  </si>
  <si>
    <t xml:space="preserve">Jester's The Jaffle Pie, Tropicana, Chicken Mango Pie, 1, 1 75g </t>
  </si>
  <si>
    <t xml:space="preserve">Jester's The Jaffle Pie, William Tell, Apple And Custard Pie, 1,175g </t>
  </si>
  <si>
    <t xml:space="preserve">Jindi, Brie or Camembert, 1 serve 30g </t>
  </si>
  <si>
    <t>Jindi, Cream Cheese, Supreme Triple, 1 tbs 20g</t>
  </si>
  <si>
    <t>John West Asparagus Cuts or Spears 1 serve 100g</t>
  </si>
  <si>
    <t>John West Gourmet Meal Kit, Flavour Paste, Light Soy Tamarind And Garlic, 1 sachet 75g</t>
  </si>
  <si>
    <t>John West Gourmet Meal Kit, Flavour Paste, Sweet Chilli And Lemon Grass, 1 sachet 95g</t>
  </si>
  <si>
    <t xml:space="preserve">John West Gourmet Meal Kit, Udon Noodles, 1 sachet 150g </t>
  </si>
  <si>
    <t>John West Tuna Stir Through, Chilli, 1 serve 64g</t>
  </si>
  <si>
    <t>John West Tuna Stir Through, Onion And Tomato Savoury,   1 serve 64g</t>
  </si>
  <si>
    <t>John West Tuna Stir Through, Oven Dried Tomato And Basil, 1 serve 64g</t>
  </si>
  <si>
    <t xml:space="preserve">John West Tuna Tempters, Garlic And Black Pepper, 1 serve 64g </t>
  </si>
  <si>
    <t xml:space="preserve">John West Tuna Tempters, Ginger And Light Soy, 1 serve 64g </t>
  </si>
  <si>
    <t>John West Tuna Tempters, Lemon And Cracked Pepper, 1 serve 64g</t>
  </si>
  <si>
    <t>John West Tuna Tempters, Lemongrass, Lime And Ginger, 1 serve 64g</t>
  </si>
  <si>
    <t>John West Tuna Tempters, Lime, Chilli And Mint, 1 serve 64g</t>
  </si>
  <si>
    <t xml:space="preserve">John West, Anchovies In Olive Oil, Drained, 1 serve 30g </t>
  </si>
  <si>
    <t>John West, Black Cherries In Syrup, 1 serve 100g</t>
  </si>
  <si>
    <t>John West, Blackberries In Syrup, 1 serve 100g</t>
  </si>
  <si>
    <t xml:space="preserve">John West, Blueberries In Syrup, 1 serve 100g </t>
  </si>
  <si>
    <t>John West, Boysenberries In Syrup, 1 serve 100g</t>
  </si>
  <si>
    <t>John West, Grapefruit In Syrup, 1   serve 100g</t>
  </si>
  <si>
    <t xml:space="preserve">John West, Kipper Fillets In Brine, Drained, 1 fillet 30g </t>
  </si>
  <si>
    <t xml:space="preserve">John West, Mackerel Fillets In Brine, Drained, 1 fillet 30g </t>
  </si>
  <si>
    <t xml:space="preserve">John West, Mandarins In Syrup, 1 serve 100g </t>
  </si>
  <si>
    <t xml:space="preserve">John West, Mango or Passionfruit Pulp, 1 serve 100g </t>
  </si>
  <si>
    <t xml:space="preserve">John West, Mango Slices In Syrup, 1 serve 100g </t>
  </si>
  <si>
    <t>John West, Pink Salmon, 1 serve 79g</t>
  </si>
  <si>
    <t>John West, Raspberries In Syrup, 1 serve 100g</t>
  </si>
  <si>
    <t>John West, Red Salmon, 1 serve 79g</t>
  </si>
  <si>
    <t xml:space="preserve">John West, Scottish Sardines In Springwater, Drained, 1 serve 75g </t>
  </si>
  <si>
    <t xml:space="preserve">John West, Smoked Oysters In Oil, Drained, 1 serve 30g </t>
  </si>
  <si>
    <t xml:space="preserve">John West, Smoked Oysters In Springwater, Drained,  1 serve 30 </t>
  </si>
  <si>
    <t xml:space="preserve">John West, Strawberries In Syrup, 1 serve 100g </t>
  </si>
  <si>
    <t xml:space="preserve">John West, Tuna And Rice, Basil And Ginger, 1 serve 140g </t>
  </si>
  <si>
    <t xml:space="preserve">John West, Tuna Chunks In Springwater, 1 serve 75g </t>
  </si>
  <si>
    <t xml:space="preserve">Juice, all flavours unless stated, 1 glass 250ml </t>
  </si>
  <si>
    <t>Juice, Carrot, 1 glass 250ml</t>
  </si>
  <si>
    <t xml:space="preserve">Juice, Celery, 1 glass 250ml </t>
  </si>
  <si>
    <t xml:space="preserve">Juice, Grape, 1 glass 250ml </t>
  </si>
  <si>
    <t xml:space="preserve">Juice, Grapefruit, 1 glass 250ml </t>
  </si>
  <si>
    <t xml:space="preserve">Juice, Lemon or Lime, 1 tbs 20ml </t>
  </si>
  <si>
    <t xml:space="preserve">Juice, Orange, 1 glass 250ml </t>
  </si>
  <si>
    <t>Juice, Pear, 1 glass 250ml</t>
  </si>
  <si>
    <t xml:space="preserve">Juice, Pineapple, Sweetened, 1 glass 250ml </t>
  </si>
  <si>
    <t>Juice, Prune, 1 glass 250ml</t>
  </si>
  <si>
    <t xml:space="preserve">Juice, Tomato, Sweetened or Unsweetened, 1 glass 250ml </t>
  </si>
  <si>
    <t xml:space="preserve">Juice, Vegetable, 1 glass 250ml </t>
  </si>
  <si>
    <t>Juice, Watermelon, 1 glass 250ml</t>
  </si>
  <si>
    <t>Junket, From Tablet, 1/2 cup 125ml</t>
  </si>
  <si>
    <t>Just Juice, all varieties, 1 glass 250ml</t>
  </si>
  <si>
    <t>Just Juice, Apple Berry Blitz, No Added Sugar, 1 glass 250ml</t>
  </si>
  <si>
    <t>Kan Tong, Lite Stir Fry Sauce, Sweet And Sour, 1 serve 143g</t>
  </si>
  <si>
    <t>Kan Tong, Noodle Bowl Honey With Soy And Garlic, 1 serve 340g</t>
  </si>
  <si>
    <t>Kan Tong, Noodle Bowl Spicy Thai Chicken, 1serve 340g</t>
  </si>
  <si>
    <t xml:space="preserve">Kan Tong, Noodle Bowl, Chicken Chow Mein, 1 serve 340g </t>
  </si>
  <si>
    <t xml:space="preserve">Kan Tong, Noodle Bowl, Teriyaki Chicken, 1 serve 340g </t>
  </si>
  <si>
    <t xml:space="preserve">Kan Tong, Noodle Bowl, Thai Green Curry, 1 serve 340g </t>
  </si>
  <si>
    <t>Kan Tong, Noodle Sauce Coriander And Mild chili, 1 serve 143g</t>
  </si>
  <si>
    <t>Kan Tong, Noodle Sauce, Chow Mein 1 serve 143g</t>
  </si>
  <si>
    <t xml:space="preserve">Kan Tong, Noodle Sauce, Sweet Thai Chilli, 1 serve 143g </t>
  </si>
  <si>
    <t xml:space="preserve">Kan Tong, Noodles Hokkein, 1 serve 180g </t>
  </si>
  <si>
    <t>Kan Tong, Noodles Thai Ribbon 1 serve 180g</t>
  </si>
  <si>
    <t xml:space="preserve">Kan Tong, Noodles, Singapore, 1 serve 180g </t>
  </si>
  <si>
    <t>Kan Tong, Noodles, Udon,1 serve 180g</t>
  </si>
  <si>
    <t>Kan Tong, Rice Bowl Mongolian Lamb 1 serve 340g</t>
  </si>
  <si>
    <t>Kan Tong, Rice Bowl, Beef And Black Bean, 1 serve 340g</t>
  </si>
  <si>
    <t>Kan Tong, Rice Bowl, Curry Prawns, 1 serve 340g</t>
  </si>
  <si>
    <t xml:space="preserve">Kan Tong, Rice Bowl, Oriental Beef Md Vegetables,1 serve 340g </t>
  </si>
  <si>
    <t>Kan Tong, Rice Bowl, Pineapple Sweet And Sour With Pork, 1 serve 340g</t>
  </si>
  <si>
    <t>Kan Tong, Rice Bowl, Sweet And Sour Chicken, 1 serve 340g</t>
  </si>
  <si>
    <t>Kan Tong, Rice Bowl, Tandoori Chicken,1 serve 340g</t>
  </si>
  <si>
    <t xml:space="preserve">Kan Tong, Rice Bowl, Thai Red Chicken Curry, 1 serve 340g </t>
  </si>
  <si>
    <t>Kan Tong, Rice-Bowl, Satay Chicken, 1 serve 340g</t>
  </si>
  <si>
    <t xml:space="preserve">Kan Tong, Stir Fry Sauce, Black Bean 1 serve 143g </t>
  </si>
  <si>
    <t xml:space="preserve">Kan Tong, Stir Fry Sauce, Butter Chicken, 1 serve 143g </t>
  </si>
  <si>
    <t>Kan Tong, Stir Fry Sauce, Chinese BBO 1 serve 143g</t>
  </si>
  <si>
    <t>Kan Tong, Stir Fry Sauce, Honey Satay, 1 serve 143g</t>
  </si>
  <si>
    <t>Kan Tong, Stir Fry Sauce, Honey With Sesame And Garlic, 1 serve 143g</t>
  </si>
  <si>
    <t xml:space="preserve">Kan Tong, Stir Fry Sauce, Lemon Chicken 1 serve 143g </t>
  </si>
  <si>
    <t xml:space="preserve">Kan Tong, Stir Fry Sauce, Mongolian Lamb, 1 serve 143g </t>
  </si>
  <si>
    <t xml:space="preserve">Kan Tong, Stir Fry Sauce, Pineapple Sweet And Sour, 1 serve 143g </t>
  </si>
  <si>
    <t xml:space="preserve">Kan Tong, Stir Fry Sauce, Satay With Extra Peanuts, 1 serve 143g </t>
  </si>
  <si>
    <t>Kan Tong, Stir Fry Sauce, Spicy Satay,1 serve 143g</t>
  </si>
  <si>
    <t>Kan Tong, Stir Fry Sauce, Spicy Sweet And Sour 1 serve 143g</t>
  </si>
  <si>
    <t>Kan Tong, Stir Fry Sauce, Sweet And Sour 1 serve 143g</t>
  </si>
  <si>
    <t>Kan Tong, Stir Fry Sauce, Sweet And Sour With Plum 143g</t>
  </si>
  <si>
    <t>Kan Tong, Stir Fry Sauce, Sweet Soy And Garlic, 1 serve 143g</t>
  </si>
  <si>
    <t>Kan Tong, Stir Fry Sauce, Sweet Thai Chilli Extra Mild, 1 serve 143g</t>
  </si>
  <si>
    <t>Kan Tong, Stir Fry Sauce, Tandoori, 1 sere 143g</t>
  </si>
  <si>
    <t>Kan Tong, Stir Fry Sauce, Thai Green Curry, 1 sere 143g</t>
  </si>
  <si>
    <t>Kan Tong, Stir Fry Sauce, Thai Red Curry, 1 serve 143g</t>
  </si>
  <si>
    <t xml:space="preserve">Kangaroo Meat, 1 serve 100g  </t>
  </si>
  <si>
    <t xml:space="preserve">Kasseri Cheese, 1 serve 30g 3 </t>
  </si>
  <si>
    <t>Kefalograviera, 1 serve 30g</t>
  </si>
  <si>
    <t>Kellogg s K-Time Tvuists, Yoghurt And Strawuberry, 1 bar 37g</t>
  </si>
  <si>
    <t>Kellogg s, Crispix, Cocoa, 1 serve 30g</t>
  </si>
  <si>
    <t>Kellogg s, LCMs, Rice Bubbles, Original, 1 bar 22g</t>
  </si>
  <si>
    <t>Kellogg s, Nutri Grain, 1 serve 30g</t>
  </si>
  <si>
    <t>Kellogg s, Rice Bubbles, 1 serve 30g</t>
  </si>
  <si>
    <t>Kellogg's Komplete Muesli Oven Baked 1 serve 60g</t>
  </si>
  <si>
    <t>Kellogg's, Bran Flakes, 1 serve 30g</t>
  </si>
  <si>
    <t>Kellogg's, Coco Pops, 1 serve 30g</t>
  </si>
  <si>
    <t>Kellogg's, Cornflakes, 1 serve 30g</t>
  </si>
  <si>
    <t>Kellogg's, Cornflakes, Crunchy Nut, 1 serve 30g</t>
  </si>
  <si>
    <t>Kellogg's, Frosties, 1 serve 30g</t>
  </si>
  <si>
    <t>Kellogg's, Fruit Loops, 1 serve 30g</t>
  </si>
  <si>
    <t xml:space="preserve">Kellogg's, Guardian, 1 serve 30g  </t>
  </si>
  <si>
    <t>Kellogg's, JustRight, Just Grains or Original, 1 serve 30g</t>
  </si>
  <si>
    <t>Kellogg's, K-Time Bars, Apple, 1 bar 30g</t>
  </si>
  <si>
    <t>Kellogg's, K-Time Bars, Honey Nut Crunch, 1 bar 33g</t>
  </si>
  <si>
    <t>Kellogg's, K-Time Bars, Just Right Fruit And Grain Combo, 1 bar 33g</t>
  </si>
  <si>
    <t>Kellogg's, K-Time Bars, Mixed Berry, 1 bar 28g</t>
  </si>
  <si>
    <t>Kellogg's, K-Time Twists, Apple And Cinnamon, 1 bar 37g</t>
  </si>
  <si>
    <t>Kellogg's, LCMs Coco Pops, Kaleidos, 1bar 22g</t>
  </si>
  <si>
    <t>Kellogg's, LCMs, Rice Bubbles With Choc Chip, 1 bar 22g</t>
  </si>
  <si>
    <t>Kellogg's, Mini Wheats, Milk Choc, 1 serve 30g</t>
  </si>
  <si>
    <t>Kellogg's, Special K, Original or Red Fruits, 1 serve 30g</t>
  </si>
  <si>
    <t>Kellogg's, Sultana Bran, 1 serve 30g</t>
  </si>
  <si>
    <t>Kellogg's, Sustain, 1 serve 30g</t>
  </si>
  <si>
    <t>Kettle, Chips, all varieties, 1 serve 50g</t>
  </si>
  <si>
    <t>KFC, Chicken Nuggets, 6 pieces 105g</t>
  </si>
  <si>
    <t xml:space="preserve">KFC, Chips, Seasoned, 1 regular serve 133g </t>
  </si>
  <si>
    <t>KFC, Coleslaw, 1 small tub 110g</t>
  </si>
  <si>
    <t xml:space="preserve">KFC, Colonel Burger (OLD And WA Only), 1, 129_ g </t>
  </si>
  <si>
    <t>KFC, Corn Cobettes, 2 pieces 156g</t>
  </si>
  <si>
    <t>KFC, Crispy Strips, 3 pieces 206g</t>
  </si>
  <si>
    <t>KFC, Dinner Roll, 1, 40g</t>
  </si>
  <si>
    <t>KFC, Gravy, 1/4 tub 50g</t>
  </si>
  <si>
    <t>KFC, Hash Brown, 1, 64g</t>
  </si>
  <si>
    <t xml:space="preserve">KFC, Hot And Spicy Chicken (OLD And WA Only), 2 pieces 176g </t>
  </si>
  <si>
    <t>KFC, Individual Cheesecake, 1, 85g</t>
  </si>
  <si>
    <t xml:space="preserve">KFC, Individual Chocolate Mousse, 1, 85g </t>
  </si>
  <si>
    <t xml:space="preserve">KFC, Kentucky BBQ Chicken, 1/4 whole 155g </t>
  </si>
  <si>
    <t>KFC, Mashies, 8 pieces 140g</t>
  </si>
  <si>
    <t>KFC, Original Fillet Burger, 1</t>
  </si>
  <si>
    <t>KFC, Original Recipe Chicken, 1 piece 80g</t>
  </si>
  <si>
    <t xml:space="preserve">KFC, Original Zinger Burger (Excluding OLD And WA), 1, 213g </t>
  </si>
  <si>
    <t xml:space="preserve">KFC, Original Zinger Burger (OLD And WA Only), 1, 206g </t>
  </si>
  <si>
    <t xml:space="preserve">KFC, Potato And Gravy, 1 small tub 110g </t>
  </si>
  <si>
    <t>KFC, Twister 1 247g</t>
  </si>
  <si>
    <t>Kidney Bean Salad, 1/2 cup 130g</t>
  </si>
  <si>
    <t>Kidney Beans, Red, Canned, Drained, 1/2 cup 130g</t>
  </si>
  <si>
    <t>Kidney, All Types Raw 1 small 100g</t>
  </si>
  <si>
    <t>King International, Anglo Worcestershire Sauce 1 tbs 20ml</t>
  </si>
  <si>
    <t xml:space="preserve">King International, Cream Cheese, 1 tbs 20g </t>
  </si>
  <si>
    <t xml:space="preserve">King International, Custard Powder, 1 tbs 20g </t>
  </si>
  <si>
    <t>King International, Fresh Soy Drink Sweetened 1 cup 250ml</t>
  </si>
  <si>
    <t>King International, Fresh Soy Drink, 1 cup 250ml</t>
  </si>
  <si>
    <t xml:space="preserve">King International, Fried Tofu 1 serve 100g </t>
  </si>
  <si>
    <t xml:space="preserve">King International, Pureland Pate, 1 serve 100g </t>
  </si>
  <si>
    <t xml:space="preserve">King International, Seasoned Tofu, 1 serve 100g </t>
  </si>
  <si>
    <t>King International, Soy Butter, 2 tsp 10g</t>
  </si>
  <si>
    <t>King International, Soy Cheddar Cheese 1 serve 30g</t>
  </si>
  <si>
    <t xml:space="preserve">King International, Soy Mayonnaise, 1 serve 20g  </t>
  </si>
  <si>
    <t>King International, Soy Yoghurt, 1 tub 200g</t>
  </si>
  <si>
    <t>King International, Tofu, 1 serve 100g</t>
  </si>
  <si>
    <t>King International, Vegetarian Burger, 1 100g</t>
  </si>
  <si>
    <t>King International, Vegetarian Pate, 1, 100g</t>
  </si>
  <si>
    <t>King Island Dairy, Bass Straight. Blue Cheese, 1 serve 30g</t>
  </si>
  <si>
    <t xml:space="preserve">King Island Dairy, Blue Brie, 1 serve 30g  </t>
  </si>
  <si>
    <t>King Island Dairy, Camembert, 1 serve 30g</t>
  </si>
  <si>
    <t xml:space="preserve">King Island Dairy, Centenary Blue Cheese, 1 serve 30g </t>
  </si>
  <si>
    <t>King Island Dairy, Double Brie, 1 serve 30g</t>
  </si>
  <si>
    <t>King Island Dairy, English Style Cheshire Cheese, 1 serve 30g</t>
  </si>
  <si>
    <t>King Island Dairy, English Style Double Gloucester Cheese, 1 serve 30g</t>
  </si>
  <si>
    <t xml:space="preserve">King Island Dairy, English Style Lancashire Cheese, 1 serve 30g </t>
  </si>
  <si>
    <t>King Island Dairy, English Style Red Leicester Cheese, 1 serve 30g</t>
  </si>
  <si>
    <t>King Island Dairy, English Style Sage Derby Cheese, 1 serve 30g</t>
  </si>
  <si>
    <t>King Island Dairy, Roaring 40s Blue Cheese, 1 serve 30g</t>
  </si>
  <si>
    <t>King Island Dairy, Smoked Cheddar Cheese, 1 serve 30g</t>
  </si>
  <si>
    <t xml:space="preserve">King Prawns, Raw, 1 serve 200g  </t>
  </si>
  <si>
    <t xml:space="preserve">King-fish, Raw,- 1 medium fillet 200g  </t>
  </si>
  <si>
    <t>King-Island Dairy, Washed Rind Cheese, 1 serve 30g</t>
  </si>
  <si>
    <t>Kipper Fillets, Canned, Drained, 1 fillet 30g</t>
  </si>
  <si>
    <t>Kirks Club Lemon Squash, 1 glass 250ml</t>
  </si>
  <si>
    <t>Kirks Creaming Soda, 1 glass 250ml</t>
  </si>
  <si>
    <t>Kirks Drinking Ginger Ale, 1 glass 250ml</t>
  </si>
  <si>
    <t>Kirks Dry Ginger Ale, 1 glass 250ml</t>
  </si>
  <si>
    <t>Kirks Fruita, 1 glass 250ml</t>
  </si>
  <si>
    <t>Kirks Kola Beer, 1 glass 250ml</t>
  </si>
  <si>
    <t>Kirks Lemonade, 1 glass 250ml</t>
  </si>
  <si>
    <t>Kirks Old Stoney Ginger Beer, 1 glass 250ml</t>
  </si>
  <si>
    <t>Kirks Pasito, 1 glass 250ml</t>
  </si>
  <si>
    <t>Kirks Sasparilla, 1 glass 250ml</t>
  </si>
  <si>
    <t>Kirks Soda Water, 1 glass 250ml</t>
  </si>
  <si>
    <t>Kirks Tonic Water, 1 glass 250ml</t>
  </si>
  <si>
    <t>Kiwi, 98% Fat Free Lunch Ham, 1 serve 25g</t>
  </si>
  <si>
    <t>Kiwi, Bacon, Dansk, 1 serve 25g</t>
  </si>
  <si>
    <t>Kiwi, Bacon, Reduced Salt Dansk, 1 serve 25g</t>
  </si>
  <si>
    <t xml:space="preserve">Kiwi, Smoked And Unsmoked Virginian Ham 1 serve 25g , </t>
  </si>
  <si>
    <t xml:space="preserve">Kiwifruit, 1 large 90g </t>
  </si>
  <si>
    <t xml:space="preserve">Kosher Chicken Sausage Raw, 1, 80g w, </t>
  </si>
  <si>
    <t>KR, Bacon Rashers Rind On Middle 1, serve 50g</t>
  </si>
  <si>
    <t xml:space="preserve">KR, Bacon Rashers Rind On Shortcut, 1 serve 50g </t>
  </si>
  <si>
    <t>KR, Bacon Rashers Rindless Middle, 1 serve 50g</t>
  </si>
  <si>
    <t>KR, Bacon Rashers Rindless Shortcut, 1 serve 50g</t>
  </si>
  <si>
    <t>KR, Bacon Rashers Thin &amp; Crispy Middle 1 serve 50g</t>
  </si>
  <si>
    <t>KR, Bacon Rashers, 1 serve 50g</t>
  </si>
  <si>
    <t>KR, Chicken Breast, 1 serve 25g</t>
  </si>
  <si>
    <t xml:space="preserve">KR, Chicken Breast, Shaved, 1 serve 50g </t>
  </si>
  <si>
    <t>KR, Franks, Cocktail 1, 20g</t>
  </si>
  <si>
    <t>KR, Ham, Double Smoked Leg, 1 serve 25g</t>
  </si>
  <si>
    <t xml:space="preserve">KR, Ham, Honey Leg, Shaved, 1 serve 25g </t>
  </si>
  <si>
    <t>KR, Ham, Leg, 1 serve 25g</t>
  </si>
  <si>
    <t>KR, Ham, Virginia, 1 serve 25g</t>
  </si>
  <si>
    <t>KR, Kabana, 1 stick 50g</t>
  </si>
  <si>
    <t xml:space="preserve">KR, Lean Luncheon, 1 slice 19g </t>
  </si>
  <si>
    <t xml:space="preserve">KR, Picnic Slices, 1 slice 63g </t>
  </si>
  <si>
    <t xml:space="preserve">Kraft Pasta Mild Thai Style, 1 serve 125g </t>
  </si>
  <si>
    <t>Kraft, Barbeque Dip, 1/4 cup 50g</t>
  </si>
  <si>
    <t>Kraft, Bonox, 2 tsp 10g</t>
  </si>
  <si>
    <t>Kraft, Braised Steak And Mushrooms, 1 serve 205g</t>
  </si>
  <si>
    <t>Kraft, Braised Steak And Onions 1 serve 200g</t>
  </si>
  <si>
    <t>Kraft, Braised Steak And Vegetables 1 serve 200g</t>
  </si>
  <si>
    <t>Kraft, Brie, 1 serve 30g</t>
  </si>
  <si>
    <t>Kraft, Camembert, 1 serve 30g</t>
  </si>
  <si>
    <t>Kraft, Cheddar Cheese spread, 1 tbs 20g -</t>
  </si>
  <si>
    <t>Kraft, Cheddar, 1 serve 30g</t>
  </si>
  <si>
    <t>Kraft, Cheese Spread French Onion, 1 tb 20g</t>
  </si>
  <si>
    <t>Kraft, Cheese Spread Light Cheddar 1 tbs 20g</t>
  </si>
  <si>
    <t>Kraft, Cheese Spread With BBQ Flavoured Biscuits, 1 packet 100g</t>
  </si>
  <si>
    <t>Kraft, Cheese Spread With Nachos Flavoured Biscuits, 1 packet 100g</t>
  </si>
  <si>
    <t xml:space="preserve">Kraft, Cheese Wedges, 1 serve 30g </t>
  </si>
  <si>
    <t>Kraft, Cheestiks, 1 stick 20g</t>
  </si>
  <si>
    <t xml:space="preserve">Kraft, Cream Cheese Spread, 1 tbs 25g </t>
  </si>
  <si>
    <t xml:space="preserve">Kraft, Dips, 98% Fat Free Hommus, 1 tbs 20g </t>
  </si>
  <si>
    <t>Kraft, Dips, French Onion Light, 1 tbs 20g</t>
  </si>
  <si>
    <t>Kraft, Dips, French Onion, -1 tbs- 20g</t>
  </si>
  <si>
    <t>Kraft, Dips, Gherkin, 1 tbs 20g</t>
  </si>
  <si>
    <t>Kraft, Dips, Onion And Bacon, 1 tbs 20g</t>
  </si>
  <si>
    <t xml:space="preserve">Kraft, Dips, Prawn And Crab, 1 tbs 20g </t>
  </si>
  <si>
    <t>Kraft, Dips, Roasted Capsicum, I tbs 20g</t>
  </si>
  <si>
    <t>Kraft, Dips, Smoked Salmon, 1 tbs 20g</t>
  </si>
  <si>
    <t>Kraft, Dips, Smoked Style Capsicum, 1 tbs 20g</t>
  </si>
  <si>
    <t>Kraft, Dips, Smoked Style Tomato, 1 tbs 20g</t>
  </si>
  <si>
    <t>Kraft, Dips, Spicy Mexican, 1 tbs 20g</t>
  </si>
  <si>
    <t>Kraft, Dips, Spring Onion, 1 tbs 20g</t>
  </si>
  <si>
    <t>Kraft, Dressing Free Greek 1 tbs 20ml</t>
  </si>
  <si>
    <t>Kraft, Dressing Free Italian 1 tbs 20ml</t>
  </si>
  <si>
    <t>Kraft, Dressing Free Thousand Island, 1 tbs 20ml</t>
  </si>
  <si>
    <t>Kraft, Dressing Tangy Seafood, 1 tbs 20ml</t>
  </si>
  <si>
    <t>Kraft, Dressing, Balsamic Italian, 1 tbs 20ml</t>
  </si>
  <si>
    <t>Kraft, Dressing, Caesar, 1 tbs 20ml</t>
  </si>
  <si>
    <t>Kraft, Dressing, Colesaw, 1 tbs 20ml</t>
  </si>
  <si>
    <t>Kraft, Dressing, Free Balsamic Italian 1 tbs 20ml</t>
  </si>
  <si>
    <t>Kraft, Dressing, Free Caesar, 1 tbs 20g</t>
  </si>
  <si>
    <t>Kraft, Dressing, Free Chilli And Lime 1 tbs 20ml</t>
  </si>
  <si>
    <t xml:space="preserve">Kraft, Dressing, Free Coleslaw, 1 tbs 20g </t>
  </si>
  <si>
    <t xml:space="preserve">Kraft, Dressing, Free French, 1 tbs 20ml </t>
  </si>
  <si>
    <t>Kraft, Dressing, Free Mayonnaise, 1 tbs 20g</t>
  </si>
  <si>
    <t xml:space="preserve">Kraft, Dressing, French or Italian, 1 tbs 20ml </t>
  </si>
  <si>
    <t>Kraft, Dressing, Original Style Potato 1 tbs 20ml</t>
  </si>
  <si>
    <t>Kraft, Dressing, Sour Cream And Chives Potato, 1 tbs 20ml</t>
  </si>
  <si>
    <t>Kraft, Dressing, Squeezable, 97% Fat Free Mayonnaise, 1 tbs 20ml</t>
  </si>
  <si>
    <t>Kraft, Dressing, Squeezable, Original Style Mayonnaise, 1 tbs 20ml</t>
  </si>
  <si>
    <t xml:space="preserve">Kraft, Dressing, Squeezable, Seeded Mayonnaise, I tbs 20ml </t>
  </si>
  <si>
    <t xml:space="preserve">Kraft, Dressing, Squeezable, Sour Cream and Chives, I tbs 20ml </t>
  </si>
  <si>
    <t>Kraft, Dressing, Thousand island, 1 tbs 20ml</t>
  </si>
  <si>
    <t>Kraft, Macaroni Cheese, Cheesy Bacon Style, 1 serve 200g</t>
  </si>
  <si>
    <t>Kraft, Macaroni Cheese, Cheesy Chicken Style, 1 serve 200g</t>
  </si>
  <si>
    <t>Kraft, Macaroni Cheese, Cheesy Macaroni Style, 1 serve 200g</t>
  </si>
  <si>
    <t>Kraft, Macaroni Cheese, Deluxe, 1 serve 200g</t>
  </si>
  <si>
    <t>Kraft, Mayonnaise 97% Fat Free, 1 tbs 20g</t>
  </si>
  <si>
    <t>Kraft, Mayonnaise original, 1 tbs 20g</t>
  </si>
  <si>
    <t>Kraft, Mayonnaise Premium, 1 tbs 20g</t>
  </si>
  <si>
    <t>Kraft, Mayonnaise Roasted Garlic 1 tbs 20g</t>
  </si>
  <si>
    <t>Kraft, Mayonnaise Seeded Mustard, 1 tbs 20g</t>
  </si>
  <si>
    <t>Kraft, Mayonnaise Sweet Chilli, 1 tbs 20n</t>
  </si>
  <si>
    <t>Kraft, Miracle Whip, 1 tbs 20g</t>
  </si>
  <si>
    <t>Kraft, Pasta Bolognaise Style, 1 serve 125g</t>
  </si>
  <si>
    <t>Kraft, Pasta Cheese And Herb Style, 1 serve 125g</t>
  </si>
  <si>
    <t>Kraft, Pasta Cheesy Bacon Style, 1 serve 125g</t>
  </si>
  <si>
    <t>Kraft, Pasta Cheesy Tomato Style, 1 serve 125g</t>
  </si>
  <si>
    <t xml:space="preserve">Kraft, Pasta Chicken And Corn Style, 1 serve 125n </t>
  </si>
  <si>
    <t>Kraft, Pasta Creamy Chicken Style, 1 serve 125n</t>
  </si>
  <si>
    <t>Kraft, Pasta Hawaiian Style, 1 some 125g</t>
  </si>
  <si>
    <t xml:space="preserve">Kraft, Pasta Tasty Cheese Style, 1 serve 125g </t>
  </si>
  <si>
    <t>Kraft, Peanut Butter, No salt And No Sugar, Smooth or Crunchy, 1 tbs 20g</t>
  </si>
  <si>
    <t>Kraft, Peanut Butter, Smooth or Crunchy, 1 tbs 20g</t>
  </si>
  <si>
    <t xml:space="preserve">Kraft, Peanut Butter, Super Crunchy 1 tbs 20g </t>
  </si>
  <si>
    <t xml:space="preserve">Kraft, Peanut Spread, Light, Smooth or Crunchy 1 tbs 20g </t>
  </si>
  <si>
    <t>Kraft, Philadelphia Cream Cheese Mini's, Chive And Onion, I some 25g</t>
  </si>
  <si>
    <t>Kraft, Philadelphia Cream Cheese, Basil and Garlic, 1 serve 25g</t>
  </si>
  <si>
    <t>Kraft, Philadelphia Cream Cheese, Block Light, 1 serve 25g</t>
  </si>
  <si>
    <t>Kraft, Philadelphia Cream Cheese, Block, 1 serve 25g</t>
  </si>
  <si>
    <t xml:space="preserve">Kraft, Philadelphia Cream Cheese, Garden Herbs, 1 serve 25g </t>
  </si>
  <si>
    <t>Kraft, Philadelphia dream Choose Spread, Light 1 serve 25g</t>
  </si>
  <si>
    <t>Kraft, Philadelphia Spreadable Cream Cheese, I serve 25g</t>
  </si>
  <si>
    <t>Kraft, Ravioli Bolognese, 1 serve 205g</t>
  </si>
  <si>
    <t>Kraft, Singles, Cheddar, 1 slice 20g</t>
  </si>
  <si>
    <t>Kraft, Singles, Extra Light,  1 slice 20g</t>
  </si>
  <si>
    <t>Kraft, Singles, Free,  1 slice 20g</t>
  </si>
  <si>
    <t>Kraft, Singles, Light, 1 slice 20g</t>
  </si>
  <si>
    <t>Kraft, Singles, Plain,  1 slice 20g</t>
  </si>
  <si>
    <t>Kraft, Snackabouts Cream Cheese Spread With Pizza Flavoured Biscuits, I serve 25g</t>
  </si>
  <si>
    <t>Kraft, Spaghetti And Meatballs, 1 serve 205g</t>
  </si>
  <si>
    <t>Kraft, Tartare Sauce, 1 tbs 20g</t>
  </si>
  <si>
    <t>Kraft, Taste of Life Chilli and Lime Vinaigrette, 1 tbs 20ml</t>
  </si>
  <si>
    <t>Kraft, Toblerone, Original, 1 serve 20g</t>
  </si>
  <si>
    <t>Kraft, Vegemite, 1 tbs 20g</t>
  </si>
  <si>
    <t>Kraft, Vegetables and Sausages, 1 serve 185g</t>
  </si>
  <si>
    <t>Krispa Salute, Rosemary and Basil Chips, 1 serve 50g</t>
  </si>
  <si>
    <t>Krispa Salute, Sea Salted Chips, 1 serve 50g</t>
  </si>
  <si>
    <t>Krispa Salute, Sundried Tomato Chips, 1 serve 50g</t>
  </si>
  <si>
    <t>Krispy Kreme, Doughnut, Chocolate Iced, Creme Filled, 1, 86g</t>
  </si>
  <si>
    <t>Krispy Kreme, Doughnut, Chocolate Iced, Custard Filled, 1, 86g</t>
  </si>
  <si>
    <t>Krispy Kreme, Doughnut, Chocolate Iced, With Sprinkles, 1, 71g</t>
  </si>
  <si>
    <t>Krispy Kreme, Doughnut, Cinnamon Apple Filled, 1, 81g</t>
  </si>
  <si>
    <t>Krispy Kreme, Doughnut, Glazed Blueberry 1, 54g</t>
  </si>
  <si>
    <t>Krispy Kreme, Doughnut, Glazed Cinnamon, 1, 54g</t>
  </si>
  <si>
    <t>Krispy Kreme, Doughnut, Glazed Cruller, 1, 54g</t>
  </si>
  <si>
    <t>Krispy Kreme, Doughnut, Glazed Devil's Food, 1, 80g</t>
  </si>
  <si>
    <t>Krispy Kreme, Doughnut, Glazed Sour Cream, 1, 80g</t>
  </si>
  <si>
    <t>Krispy Kreme, Doughnut, Iced Chocolate, 1, 66g</t>
  </si>
  <si>
    <t>Krispy Kreme, Doughnut, Lemon Filled, 1, 85g</t>
  </si>
  <si>
    <t>Krispy Kreme, Doughnut, Original Glazed, 1, 52g</t>
  </si>
  <si>
    <t xml:space="preserve">Krispy Kreme, Doughnut, Powdered Strawberry Filled, 1, 74g </t>
  </si>
  <si>
    <t xml:space="preserve">Krispy Kreme, Doughnut, Raspberry Flavoured, 1, 74g </t>
  </si>
  <si>
    <t>Krispy Kreme, Doughnut, Sugar Coated, 1, 49g</t>
  </si>
  <si>
    <t>Kumquat, 2 small 38g</t>
  </si>
  <si>
    <t>Lamb Brains, Cooked, 1 serve 120g</t>
  </si>
  <si>
    <t>Lamb Curry, 1 serve 253g</t>
  </si>
  <si>
    <t>Lamb Leg Chop, Raw, Fat Trimmed, 1 medium 120g</t>
  </si>
  <si>
    <t xml:space="preserve">Lamb Loin Chop Or Cutlet, Raw, Fat Trimmed, 1 medium 52g </t>
  </si>
  <si>
    <t>Lamb Loin Chop, Lean, 1 serve 100g</t>
  </si>
  <si>
    <t>Lamb Tongue, Cooked, 1 slice 25g</t>
  </si>
  <si>
    <t>Lamb, Boneless, Lean, 1 serve 135g</t>
  </si>
  <si>
    <t>Lamb, Chump Chop, 1 serve 100g</t>
  </si>
  <si>
    <t xml:space="preserve">Lamb, Leg, Lean, Baked, 1 serve 100g </t>
  </si>
  <si>
    <t xml:space="preserve">Lamb, Light, 95% Fat Free, 1 serve 100g </t>
  </si>
  <si>
    <t xml:space="preserve">Lamb, Mince, Regular, Raw, 1 serve 120g </t>
  </si>
  <si>
    <t>Lamb, Shank, Lean, 1 serve 100g</t>
  </si>
  <si>
    <t>Lambs Liver, Raw, 1 small 120g</t>
  </si>
  <si>
    <t>Lamington, 1 large 120g</t>
  </si>
  <si>
    <t>Lamington, 1 small 50g</t>
  </si>
  <si>
    <t>Lard, (Fat Solid), 1 tbs 20g</t>
  </si>
  <si>
    <t>Lasagne Sheet, Dry, 1, 19g</t>
  </si>
  <si>
    <t>Lasagne Sheet, Wholemeal, Dry, 1, 19g</t>
  </si>
  <si>
    <t xml:space="preserve">Latina Fresh Pasta, Beef Ravioli, 1 serve 125g </t>
  </si>
  <si>
    <t>Latina Fresh Pasta, Chargrilled Eggplant, Ricotta And Basil Cappelletti, 1 serve 125g</t>
  </si>
  <si>
    <t xml:space="preserve">Latina Fresh Pasta, Chargrilled Mushroom, Capsicum And Mozarella Cappelletti, 1 serve 1258 </t>
  </si>
  <si>
    <t>Latina Fresh Pasta, Chargrilled Sweet Potato, Bacon, Garlic Cappalletti, 1 serve 125g</t>
  </si>
  <si>
    <t>Latina Fresh Pasta, Cheddar, Parmesan And Ricotta Tortellini, 1 serve 125g</t>
  </si>
  <si>
    <t xml:space="preserve">Latina Fresh Pasta, Cheese And Spinach Tortellini, 1 serve 1 25g </t>
  </si>
  <si>
    <t xml:space="preserve">Latina Fresh Pasta, Cheese And Tomato Ravioli, 1 serve 1 25g </t>
  </si>
  <si>
    <t xml:space="preserve">Latina Fresh Pasta, Chicken And Basil Agnolotti, 1 serve 125g </t>
  </si>
  <si>
    <t xml:space="preserve">Latina Fresh Pasta, Chicken And Mushroom Ravioli, 1 serve 125g </t>
  </si>
  <si>
    <t xml:space="preserve">Latina Fresh Pasta, Chicken, Semi-Dried Tomato And Italian Herb Cappelletti, 1 serve 125g </t>
  </si>
  <si>
    <t>Latina Fresh Pasta, Creamy Fetta And Spinach Cappelletti,   1 serve 125g</t>
  </si>
  <si>
    <t>Latina Fresh Pasta, Egg Fettuccine, 1 serve 125g</t>
  </si>
  <si>
    <t xml:space="preserve">Latina Fresh Pasta, Ham And Cheese Tortellini, 1 serve 1 25g </t>
  </si>
  <si>
    <t xml:space="preserve">Latina Fresh Pasta, Lasagne Sheet, 1 serve 125g </t>
  </si>
  <si>
    <t xml:space="preserve">Latina Fresh Pasta, Mixed Fettuccine, 1 serve 125g </t>
  </si>
  <si>
    <t>Latina Fresh Pasta, Mixed Veal Tortellini, 1 serve 125g</t>
  </si>
  <si>
    <t xml:space="preserve">Latina Fresh Pasta, Mushroom And Cheese Agnolotti, 1 serve 125g </t>
  </si>
  <si>
    <t xml:space="preserve">Latina Fresh Pasta, Potato Gnocchi, 1 serve 125g </t>
  </si>
  <si>
    <t xml:space="preserve">Latina Fresh Pasta, Ricotta And Spinach Agnolotti, 1 serve 125g </t>
  </si>
  <si>
    <t>Latina Fresh Pasta, Roast Beef, Red Wine And Garlic Cappelletti, 1 serve 125g</t>
  </si>
  <si>
    <t xml:space="preserve">Latina Fresh Pasta, Roasted Vegetable Ravioli, 1 serve 125g </t>
  </si>
  <si>
    <t>Latina Fresh Pasta, Veal Tortellini With Cracked Pepper, 1 serve 125g</t>
  </si>
  <si>
    <t>Latina Fresh Pasta, Veal Tortellini, 1 serve 1 25g</t>
  </si>
  <si>
    <t xml:space="preserve">Latina Pasta Sauce, Bolognese, 1 serve 100g </t>
  </si>
  <si>
    <t>Latina Pasta Sauce, Cheesy Alfredo, 1 serve 100g</t>
  </si>
  <si>
    <t>Latina Pasta Sauce, Cherry Tomato, Pinenut And Parmesan, 1 serve 100g</t>
  </si>
  <si>
    <t xml:space="preserve">Latina Pasta Sauce, Creamy Bacon And Mushroom, 1 serve 100g </t>
  </si>
  <si>
    <t>Latina Pasta Sauce, Creamy Carbonara, 1 serve 100g</t>
  </si>
  <si>
    <t>Latina Pasta Sauce, Creamy Pancetta White Wine And Chives, 1 serve 100g</t>
  </si>
  <si>
    <t xml:space="preserve">Latina Pasta Sauce, Creamy Sundried Tomato, 1 serve 100g </t>
  </si>
  <si>
    <t>Latina Pasta Sauce, Creamy Tomato And Roasted Mushroom, 1 serve 100g</t>
  </si>
  <si>
    <t>Latina Pasta Sauce, Field Mushroom And White Wine, 1 serve 100g</t>
  </si>
  <si>
    <t xml:space="preserve">Latina Pasta Sauce, Garden Vegetable, 1 serve 100g </t>
  </si>
  <si>
    <t>Latina Pasta Sauce, Hot Siciliana, 1 serve 100g</t>
  </si>
  <si>
    <t xml:space="preserve">Latina Pasta Sauce, Italian Tomato And Garlic, 1 serve 100g </t>
  </si>
  <si>
    <t xml:space="preserve">Latina Pasta Sauce, Mediterranean, 1 serve 100g </t>
  </si>
  <si>
    <t>Latina Pasta Sauce, Spicy Tomato And Bacon, 1 serve 100g L</t>
  </si>
  <si>
    <t>Latina Pasta Sauce, Tomato, Chicken And White Wine,  1 serve 100g</t>
  </si>
  <si>
    <t>Lavash Bread, White, 1 piece 60g</t>
  </si>
  <si>
    <t>Lavash Bread, Wholemeal, 1 piece 60g</t>
  </si>
  <si>
    <t xml:space="preserve">Lay's, Country Style Sour Cream And Onion Chips, 1 serve 50g </t>
  </si>
  <si>
    <t>Lay's, Flame Grilled BBQ Chips, 1 serve 50g</t>
  </si>
  <si>
    <t xml:space="preserve">Lay's, Mustard Cheddar Cheese And Onion Chips, 1 serve 50g </t>
  </si>
  <si>
    <t>Lay's, Original Chips, 1 serve 50g</t>
  </si>
  <si>
    <t>Lay's, Salt And Vinegar Chips, 1 serve 50g</t>
  </si>
  <si>
    <t xml:space="preserve">Lay's, Seasoned Roast Chicken Chips, 1 serve 50g </t>
  </si>
  <si>
    <t>Lean Cuisine, Cannelloni, Vegetable, 1 serve 400g</t>
  </si>
  <si>
    <t>Lean Cuisine, Cheese And Cracked Pepper Chicken With Pasta, 1 serve 380g</t>
  </si>
  <si>
    <t>Lean Cuisine, Chicken Carbonara, 1 serve 380g</t>
  </si>
  <si>
    <t xml:space="preserve">Lean Cuisine, Chicken Laksa With Noodles, 1 serve 300g </t>
  </si>
  <si>
    <t xml:space="preserve">Lean Cuisine, Creamy Salmon And Dill Pasta, 1 serve 300g </t>
  </si>
  <si>
    <t>Lean Cuisine, Creamy Vegetable Bake, 1 serve 400g</t>
  </si>
  <si>
    <t xml:space="preserve">Lean Cuisine, French Style Chicken With Rice, 1 serve 400g </t>
  </si>
  <si>
    <t>Lean Cuisine, Gnocchi With Tomato, Olives And Basil, 1 serve 300g</t>
  </si>
  <si>
    <t xml:space="preserve">Lean Cuisine, Indian Style Butter Chicken With Rice, 1 serve 370g </t>
  </si>
  <si>
    <t>Lean Cuisine, Lasagne, Pumpkin, Spinach And Ricotta, 1 serve 400g</t>
  </si>
  <si>
    <t>Lean Cuisine, Lean Beef Lasagne, 1 serve 400g</t>
  </si>
  <si>
    <t xml:space="preserve">Lean Cuisine, Pasta, Mediterranean Chicken, 1 serve 350g </t>
  </si>
  <si>
    <t xml:space="preserve">Lean Cuisine, Pasta, Sundried Tomato Chicken, 1 serve 350g </t>
  </si>
  <si>
    <t xml:space="preserve">Lean Cuisine, Pasta, Tasmanian Salmon, 1 serve 370g </t>
  </si>
  <si>
    <t xml:space="preserve">Lean Cuisine, Ravioli, Italian Vegetable, 1 serve 300g </t>
  </si>
  <si>
    <t xml:space="preserve">Lean Cuisine, Satay Beef With Rice, 1 serve 380g </t>
  </si>
  <si>
    <t>Lean Cuisine, Satay Chicken Noodles, 1 serve 300g</t>
  </si>
  <si>
    <t>Lean Cuisine, Sweet Chilli And Ginger Salmon With Noodles, 1 serve 390g</t>
  </si>
  <si>
    <t xml:space="preserve">Lean Cuisine, Thai Green Chicken Curry With Rice, 1 serve 300g </t>
  </si>
  <si>
    <t xml:space="preserve">Lean 'N'easy, Beef Eye Round, 1 serve 85g </t>
  </si>
  <si>
    <t xml:space="preserve">Lean'N'easy, Beef Flank, 1 serve 85g </t>
  </si>
  <si>
    <t xml:space="preserve">Lean'N'easy, Beef Tenderloin, 1 serve 85g </t>
  </si>
  <si>
    <t xml:space="preserve">Lean'N'easy, Beef Top Loin, 1 serve 85g </t>
  </si>
  <si>
    <t>Lean'N'easy, Beef Top Round, 1 serve 85g</t>
  </si>
  <si>
    <t>Lean'N'easy, Beef Top Sirloin, 1 serve 85g</t>
  </si>
  <si>
    <t>Lean'N'easy, Chicken Breast, 1 serve 85g</t>
  </si>
  <si>
    <t>Lean'N'easy, Chicken Leg, 1 serve 85g</t>
  </si>
  <si>
    <t>Lean'N'easy, Chicken Thigh, 1 serve 85g</t>
  </si>
  <si>
    <t>Lean'N'easy, Cod, 1 serve 85g</t>
  </si>
  <si>
    <t>Lean'N'easy, Flounder, 1 serve 85g</t>
  </si>
  <si>
    <t xml:space="preserve">Lean'N'easy, Ground Beef (80% Lean), 1 serve 85g </t>
  </si>
  <si>
    <t xml:space="preserve">Lean'N'easy, Ground Beef (85% Lean), 1 serve 85g </t>
  </si>
  <si>
    <t xml:space="preserve">Lean'N'easy, Ground Beef (90%Lean), 1 serve 85g </t>
  </si>
  <si>
    <t xml:space="preserve">Lean'N'easy, Ground Beef (95% Lean), 1 serve 85g </t>
  </si>
  <si>
    <t xml:space="preserve">Lean'N'easy, Ground Pork (80% Lean), 1 serve 85g </t>
  </si>
  <si>
    <t xml:space="preserve">Lean'N'easy, Ground Turkey, 1 serve 85g </t>
  </si>
  <si>
    <t xml:space="preserve">Lean'N'easy, Halibut, 1 serve 85g </t>
  </si>
  <si>
    <t xml:space="preserve">Lean'N'easy, Lean Beef, 1 serve 135g </t>
  </si>
  <si>
    <t xml:space="preserve">Lean'N'easy, Low Fat Ground Beef, 1 serve 85g </t>
  </si>
  <si>
    <t xml:space="preserve">Lean'N'easy, Orange Roughy, 1 serve 85g </t>
  </si>
  <si>
    <t xml:space="preserve">Lean'N'easy, Pork Boneless Rib Roast, 1 serve 85g </t>
  </si>
  <si>
    <t xml:space="preserve">Lean'N'easy, Pork Boneless Sirloin Chop, 1 serve 85g </t>
  </si>
  <si>
    <t xml:space="preserve">Lean'N'easy, Pork Boneless Top Loin Chop, 1 serve 85g </t>
  </si>
  <si>
    <t xml:space="preserve">Lean'N'easy, Pork Boneless Top Loin Roast, 1 serve 85g </t>
  </si>
  <si>
    <t xml:space="preserve">Lean'N'easy, Pork Loin Chop, 1 serve 85g </t>
  </si>
  <si>
    <t xml:space="preserve">Lean'N'easy, Pork Rib Chop, 1 serve 85g </t>
  </si>
  <si>
    <t xml:space="preserve">Lean'N'easy, Pork Sirloin Roast, 1 serve 85g </t>
  </si>
  <si>
    <t xml:space="preserve">Lean'N'easy, Pork Tenderloin, 1 serve 85g </t>
  </si>
  <si>
    <t>Lean'N'easy, Pork, 1 serve 135g</t>
  </si>
  <si>
    <t xml:space="preserve">Lean'N'easy, Shrimp, 1 serve 85g </t>
  </si>
  <si>
    <t>Leatherjacket, Raw, 1 small fillet 100g</t>
  </si>
  <si>
    <t xml:space="preserve">Lebanese Bread, 1 piece 83g </t>
  </si>
  <si>
    <t>Lecithin Soy, 1 tbs 10g</t>
  </si>
  <si>
    <t>Leek, 1 serve 125g</t>
  </si>
  <si>
    <t xml:space="preserve">Leggo's Pesto, Sundried Tomato, 1 tbs 209 </t>
  </si>
  <si>
    <t>Leggo's Pesto, Traditional Basil, 1 tbs 20g</t>
  </si>
  <si>
    <t xml:space="preserve">Leggo's Stir Through Pasta Sauces, all varieties, 1 serve 88g </t>
  </si>
  <si>
    <t xml:space="preserve">Leggo's, Tomato Paste, Garlic And Herbs, 1/4 cup 62.5g </t>
  </si>
  <si>
    <t>Leggo's, Tomato Paste, Original, '/4 cup 62.5g</t>
  </si>
  <si>
    <t>Lemon Butter, 1 tbs 20g</t>
  </si>
  <si>
    <t>Lemon Chicken, 1 serve 253g</t>
  </si>
  <si>
    <t>Lemon Meringue Pie, 1 serve 85g</t>
  </si>
  <si>
    <t xml:space="preserve">Lemon Rind, 1 tsp 5g </t>
  </si>
  <si>
    <t xml:space="preserve">Lemon, 1 medium 100g  </t>
  </si>
  <si>
    <t>Lemonade, 1 can 375ml</t>
  </si>
  <si>
    <t xml:space="preserve">Lemonade, Alcoholic, 1 bottle 330ml </t>
  </si>
  <si>
    <t>Lemonade, Diet, 1 can 375ml</t>
  </si>
  <si>
    <t>Lenard's, Chicken Schnitzel Herb And Garlic, Uncooked, 1 serve 100g</t>
  </si>
  <si>
    <t>Lentil Loaf Or Patty, 1 serve 47g</t>
  </si>
  <si>
    <t>Lentils, Dry, 1 serve 75g</t>
  </si>
  <si>
    <t>Lettuce, All Types, 1 serve 50g</t>
  </si>
  <si>
    <t>Licorice Allsorts, 2 pieces 9g</t>
  </si>
  <si>
    <t>Licorice Log, Chocolate Coated, 1, 45g</t>
  </si>
  <si>
    <t>Licorice, Sticks And Twists, 2 pieces 50g</t>
  </si>
  <si>
    <t>Lift or Lift Plus, 1 glass 250ml</t>
  </si>
  <si>
    <t>Lift, Diet, 1 serve 250ml</t>
  </si>
  <si>
    <t xml:space="preserve">Lima Beans, Canned, Drained, 1/2 cup 130g </t>
  </si>
  <si>
    <t>Lindor, Lindt Ball, Any Flavour, 1, 9g</t>
  </si>
  <si>
    <t>Ling, Raw, 1 medium fillet 200g</t>
  </si>
  <si>
    <t xml:space="preserve">Lion Brand, Hsinhua Rice Vermicelli, 1 serve 58g </t>
  </si>
  <si>
    <t xml:space="preserve">Lions, Iced Christmas Cake, 1 serve 50g </t>
  </si>
  <si>
    <t xml:space="preserve">Lipovitan, Energy Drink, 1 glass 250ml </t>
  </si>
  <si>
    <t xml:space="preserve">Liqueur (&lt; 30% Alcohol), 1 nip 30ml </t>
  </si>
  <si>
    <t xml:space="preserve">Liqueur (&gt; 30% Alcohol), 1 nip 30ml </t>
  </si>
  <si>
    <t xml:space="preserve">Lisa's (NZ), Creamy Feta Dip, 1 serve 20g </t>
  </si>
  <si>
    <t xml:space="preserve">Lisa's (NZ), Feta And Garlic Dip, 1 serve 20g </t>
  </si>
  <si>
    <t xml:space="preserve">Lisa's (NZ), Feta And Spinach Dip, 1 serve 20g </t>
  </si>
  <si>
    <t xml:space="preserve">Lisa's (NZ), Pumpkin And Orange Dip, 1 serve 20g </t>
  </si>
  <si>
    <t xml:space="preserve">Lisa's (NZ), Spicy Walnut Dip, 1 serve, 20g </t>
  </si>
  <si>
    <t xml:space="preserve">Lisa's (NZ), Yoghurt And Basil Dip, 1 serve, 20g </t>
  </si>
  <si>
    <t xml:space="preserve">Lisa's (NZ), Yoghurt Dip, 1 serve, 20g </t>
  </si>
  <si>
    <t xml:space="preserve">Little Chef, Bacon, Smoked Economy, 1 serve 50g </t>
  </si>
  <si>
    <t>Little Chef, Bacon, Smoked Middle, 1 serve 50g</t>
  </si>
  <si>
    <t>Liverwurst, l slice 25g</t>
  </si>
  <si>
    <t>Lobster, Cooked, 1 serve 80g</t>
  </si>
  <si>
    <t>Logan Farm Frozen Vegetables, Baby Peas And Sweet Corn, 1/2 cup 125g</t>
  </si>
  <si>
    <t xml:space="preserve">Logan Farm Frozen Vegetables, Broad Beans '/2 cup 125g </t>
  </si>
  <si>
    <t xml:space="preserve">Logan Farm Frozen Vegetables, English Spinach, 1 serve 1 25g </t>
  </si>
  <si>
    <t>Logan Farm Frozen Vegetables, Extra Juicy Corn Kernels, 1/2 cup 125g</t>
  </si>
  <si>
    <t xml:space="preserve">Logan Farm Frozen Vegetables, Extra Juicy Corn, 1, cob 100g </t>
  </si>
  <si>
    <t xml:space="preserve">Logan Farm Frozen Vegetables, Golden Yellow Corn, 1, cob 100g </t>
  </si>
  <si>
    <t xml:space="preserve">Logan Farm Frozen Vegetables, Peas, (Any Variety) 1/2 cup 1 25g </t>
  </si>
  <si>
    <t>Logan Farm Frozen Vegetables, Premium Vegetable Mix, Frozen, 1/2 cup 125g</t>
  </si>
  <si>
    <t xml:space="preserve">Logan Farm Frozen Vegetables, Sliced Green Beans, 1/2 cup 125g </t>
  </si>
  <si>
    <t>Logan Farm, Aussie Style Stir Fry, 1 serve 125g</t>
  </si>
  <si>
    <t>Logan Farm, Golden Gourmet, Straight And Crinkle Cut Chips,   1 serve 125g</t>
  </si>
  <si>
    <t>Logan Farm, Guilt Free Fries, 1 serve 125g</t>
  </si>
  <si>
    <t xml:space="preserve">Logan Farm, Vegetables And Pasta, 1 serve 1259 </t>
  </si>
  <si>
    <t xml:space="preserve">Loganberries, l cup 1009 </t>
  </si>
  <si>
    <t xml:space="preserve">Logical, Canola Spread, 2 tsp 10g </t>
  </si>
  <si>
    <t xml:space="preserve">Logical, Lite Canola Spread, 2 tsp 10g </t>
  </si>
  <si>
    <t xml:space="preserve">Lollies, Jelly-Type, 4 pieces 20g </t>
  </si>
  <si>
    <t>Loquats, 10, 100g</t>
  </si>
  <si>
    <t>Lowan Wholefoods, Crispbreads, 3 crackers 24g</t>
  </si>
  <si>
    <t xml:space="preserve">Lowan Wholefoods, Whole Grain Rolled Oats, 1 serve 40g </t>
  </si>
  <si>
    <t xml:space="preserve">Lucozade, Lemon, Orange or Original, l bottle 300g </t>
  </si>
  <si>
    <t>Luncheon Meat, 1 slice 25g</t>
  </si>
  <si>
    <t>Lychees, 6,100g</t>
  </si>
  <si>
    <t>Lychees, Canned In Light Syrup, Drained, 1/2 cup 130g</t>
  </si>
  <si>
    <t>Macadamia Nuts, 8 nuts, 15g</t>
  </si>
  <si>
    <t>Macadamia Oil 2 tsp 10ml</t>
  </si>
  <si>
    <t>Macaroon Biscuit, 1, 9g</t>
  </si>
  <si>
    <t>Mackerel, Raw, 1 serve 200g</t>
  </si>
  <si>
    <t xml:space="preserve">Maggi, Beef Stock, Powder, 2 tsp 10g </t>
  </si>
  <si>
    <t>Maggi, Cheesy Cauliflower, 1 packet 8g</t>
  </si>
  <si>
    <t>Maggi, Chicken Stock, 1 cube 5g</t>
  </si>
  <si>
    <t>Maggi, Chicken Stock, Powder, 2 tsp 10g</t>
  </si>
  <si>
    <t xml:space="preserve">Maggi, Creamy Alfredo Chicken And Pasta, 1 serve 333g </t>
  </si>
  <si>
    <t xml:space="preserve">Maggi, Creamy Mushroom And Ham Pasta, 1 serve 333g </t>
  </si>
  <si>
    <t xml:space="preserve">Maggi, Lasagne Bechamel, 1 serve 500g </t>
  </si>
  <si>
    <t xml:space="preserve">Maggi, Lasagne Bowl, 1 serve 320g </t>
  </si>
  <si>
    <t>Maggi, Lasagne, 1 serve 500g</t>
  </si>
  <si>
    <t xml:space="preserve">Maggi, Low Fat Lasagne, 1 serve 500g </t>
  </si>
  <si>
    <t>Maggi, Macaroni And Cheese, 1 serve 400g</t>
  </si>
  <si>
    <t>Maggi, Marinade Honey And Soy, tbs 20g</t>
  </si>
  <si>
    <t>Maggi, Marinade, Cajun, 1 tbs 20g</t>
  </si>
  <si>
    <t>Maggi, Marinade, Chicken Tandoori, 1 tbs 20g</t>
  </si>
  <si>
    <t xml:space="preserve">Maggi, Marinade, Satay, 1 tbs 20g </t>
  </si>
  <si>
    <t xml:space="preserve">Maggi, Noodle Bowl, Chicken Laksa, 1 serve 500g </t>
  </si>
  <si>
    <t xml:space="preserve">Maggi, Noodle Bowl, Chilli Prawn, 1 serve 500g </t>
  </si>
  <si>
    <t xml:space="preserve">Maggi, Noodle Bowl, Spicy Thai, 1 serve 500g </t>
  </si>
  <si>
    <t xml:space="preserve">Maggi, Party Pizza Supreme, 1 serve 34g </t>
  </si>
  <si>
    <t xml:space="preserve">Maggi, Pizza 4/1 Snack, Vegetarian, 1 serve 105-g </t>
  </si>
  <si>
    <t xml:space="preserve">Maggi, Pommes Cheese And Bacon 350g, 1 serve 87g </t>
  </si>
  <si>
    <t xml:space="preserve">Maggi, Pommes Noisettes 350g, 1 serve 87g </t>
  </si>
  <si>
    <t>Maggi, Shepherds Pie, 1 serve 400g</t>
  </si>
  <si>
    <t>Maggi, Snack Pizza Works, 1 serve 105g</t>
  </si>
  <si>
    <t>Maggi, Snack Stop, Alfredo, 1 serve 340g</t>
  </si>
  <si>
    <t>Maggi, Snack Stop, Asian Style Beef With Noodles, 1 serve 280g</t>
  </si>
  <si>
    <t>Maggi, Snack Stop, Beef And Tomato, 1 serve 345g</t>
  </si>
  <si>
    <t>Maggi, Snack Stop, Butter Chicken, 1 serve 280g</t>
  </si>
  <si>
    <t>Maggi, Snack Stop, Cheese And Bacon Potato, 1 serve 315g</t>
  </si>
  <si>
    <t xml:space="preserve">Maggi, Snack Stop, Chicken And Sweet Corn, 1 serve 345g </t>
  </si>
  <si>
    <t xml:space="preserve">Maggi, Snack Stop, Chilli Con Carne, 1 serve 300g </t>
  </si>
  <si>
    <t xml:space="preserve">Maggi, Snack Stop, Creamy Carbonara, 1 serve 340g </t>
  </si>
  <si>
    <t>Maggi, Snack Stop, Creamy Chicken Curry, 1 serve 345g</t>
  </si>
  <si>
    <t xml:space="preserve">Maggi, Snack Stop, Creamy Chicken, 1 serve 340g </t>
  </si>
  <si>
    <t xml:space="preserve">Maggi, Snack Stop, Creamy Tortellini, 1 serve 300g </t>
  </si>
  <si>
    <t xml:space="preserve">Maggi, Snack Stop, Macaroni Cheese, 1 serve 340g </t>
  </si>
  <si>
    <t xml:space="preserve">Maggi, Snack Stop, Pasta Alfredo With Ham, 1 serve 300g </t>
  </si>
  <si>
    <t>Maggi, Snack Stop, Potato And Gravy, 1 serve 370g</t>
  </si>
  <si>
    <t xml:space="preserve">Maggi, Snack Stop, Sour Cream And Mushroom, 1 serve 340g </t>
  </si>
  <si>
    <t xml:space="preserve">Maggi, Snack Stop, Spaghetti And Meatballs, 1 serve 300g </t>
  </si>
  <si>
    <t xml:space="preserve">Maggi, Snack Stop, Tomato And Herb, 1 serve 340g </t>
  </si>
  <si>
    <t xml:space="preserve">Maggi, Taste of Asia Flavouring, Beef And Blackbean, 1 serve 11 g </t>
  </si>
  <si>
    <t xml:space="preserve">Maggi, Taste of Asia Flavouring, Butter Chicken, 1 serve 6g </t>
  </si>
  <si>
    <t xml:space="preserve">Maggi, Taste of Asia Flavouring, Chicken Korma, 1 serve 9g </t>
  </si>
  <si>
    <t xml:space="preserve">Maggi, Taste of Asia Flavouring, Chicken Masala, 1 serve 6g </t>
  </si>
  <si>
    <t xml:space="preserve">Maggi, Taste of Asia Flavouring, Chicken Tikka, 1 serve 11 g </t>
  </si>
  <si>
    <t xml:space="preserve">Maggi, Taste of Asia Flavouring, Chinese Beef, 1 serve 7g </t>
  </si>
  <si>
    <t xml:space="preserve">Maggi, Taste of Asia Flavouring, Malaysian Noodles, 1 serve 11 g </t>
  </si>
  <si>
    <t xml:space="preserve">Maggi, Taste of Asia Flavouring, Satay Beef, 1 serve 1 3g </t>
  </si>
  <si>
    <t xml:space="preserve">Maggi, Taste of Asia Flavouring, Satay Chicken, 1 serve 14g </t>
  </si>
  <si>
    <t>Maggi, Taste of Asia Flavouring, Teriyaki Chicken And Sesame,1 serve 13g</t>
  </si>
  <si>
    <t xml:space="preserve">Maggi, Vegetable Sensations, Cajun Wedges, 1 serve 9g </t>
  </si>
  <si>
    <t xml:space="preserve">Maggi, Vegetable Sensations, Cheesy Cauliflower, 1 serve 8g </t>
  </si>
  <si>
    <t>Maggi, Vegetable Sensations, Creamy Cheese  And Garlic Potato, 1 serve 6g</t>
  </si>
  <si>
    <t xml:space="preserve">Maggi, Vegetable Sensations, Creamy Mushrooms, 1 serve 11 g </t>
  </si>
  <si>
    <t xml:space="preserve">Maggi, Vegetable Sensations, Herb Potato Mix, 1 serve 10g </t>
  </si>
  <si>
    <t>Maggi, Vegetable Sensations, Sour Cream  And Chives Potato Bake, 1 serve 6g</t>
  </si>
  <si>
    <t xml:space="preserve">Maggi, Vegetable Sensations, Sweet Chilli Vegetables, 1 serve 9g </t>
  </si>
  <si>
    <t>Maggi, Vegetable Sensations, Tasty Cheese Vegetable Bake, 1 serve 8g</t>
  </si>
  <si>
    <t>Maggi, Vegetable Sensations, Three Cheese Potato Bake, 1 serve 6g</t>
  </si>
  <si>
    <t>Magic, Beef Stock, 1 cube 5g</t>
  </si>
  <si>
    <t>Mahatma, Premium Classic White Rice (Australia - Cooked), 1 serve 150g</t>
  </si>
  <si>
    <t>Mahatma, Premium Classic White Rice (Thailand - Cooked), 1 serve 150g</t>
  </si>
  <si>
    <t>Mahatma, Premium Natural Brown Rice (Cooked), 1 serve 150g</t>
  </si>
  <si>
    <t>Mailie Dijon Mustard, 1 serve 20g</t>
  </si>
  <si>
    <t>Mainland Cottage Cheese, 2 tbs 40g</t>
  </si>
  <si>
    <t>Mainland Parmesan, 1 serve 30g</t>
  </si>
  <si>
    <t>Mainland, Brie, 1 serve 30g</t>
  </si>
  <si>
    <t>Mainland, Camembert,1serve 30g</t>
  </si>
  <si>
    <t>Mainland, Cheese Block, 1 serve 30g</t>
  </si>
  <si>
    <t>Mainland, Cheese Slices Light Tasty Cheddar 1 slice, 21g</t>
  </si>
  <si>
    <t>Mainland, Cheese Slices Tasty Cheddar 1 slice 21g</t>
  </si>
  <si>
    <t>Mainland, Cheese Slices Vegetarian Edam, 1 slice 21g</t>
  </si>
  <si>
    <t>Mainland, Cheese Slices, Colby, 1 slice 21 g</t>
  </si>
  <si>
    <t>Mainland, Cheese Slices, Edam, 1 slice 21n</t>
  </si>
  <si>
    <t>Mainland, Colby, 1 serve 30g</t>
  </si>
  <si>
    <t>Mainland, Edam, 1 serve 30g</t>
  </si>
  <si>
    <t xml:space="preserve">Mainland, Egmont, Grated, 1 serve 30g </t>
  </si>
  <si>
    <t>Mainland, Extra Tasty Cheddar, 1 serve 30g</t>
  </si>
  <si>
    <t>Mainland, Gouda, 1 serve 30g</t>
  </si>
  <si>
    <t>Mainland, Light Tasty Cheddar, 1   serve 30g</t>
  </si>
  <si>
    <t>Mainland, Mild Cheddar, 1 serve 30g</t>
  </si>
  <si>
    <t>Mainland, Mozzarella, 1 serve 30g</t>
  </si>
  <si>
    <t>Mainland, Shaved Parmesan, 1 serve 30g</t>
  </si>
  <si>
    <t xml:space="preserve">Mainland, Smoked Cheddar, 1 serve 30g </t>
  </si>
  <si>
    <t>Mainland, Special Reserve Cheddar, 1 serve 30g</t>
  </si>
  <si>
    <t>Mainland, Super Low Fat Cheese, serve 30g</t>
  </si>
  <si>
    <t xml:space="preserve">Mainland, Swirle Cream Cheese With Chives, 1 25g </t>
  </si>
  <si>
    <t>Mainland, Swirle Cream Cheese With Herbs And Garlic, 1 serve 25g</t>
  </si>
  <si>
    <t>Mainland, Swirle Cream Cheese With Sun Dried Tomato And Basil, 1 serve 25g</t>
  </si>
  <si>
    <t>Mainland, Swirle Cream Chee-se_With Pepper, 1 serve 25g</t>
  </si>
  <si>
    <t xml:space="preserve">Mainland, Tasty Cheddar, 1 serve 30g </t>
  </si>
  <si>
    <t>Mainland, Vegetarian Colby, 1 serve 30g</t>
  </si>
  <si>
    <t>Mainland, Vegetarian Edam, 1 serve 30g</t>
  </si>
  <si>
    <t>Mainland, Vegetarian Mild,1 serve 30g</t>
  </si>
  <si>
    <t>Mainland, Vintage Cheddar, 1 serve 30g</t>
  </si>
  <si>
    <t>Malt Extract, 1 tbs 20g</t>
  </si>
  <si>
    <t>Malted Milk Powder, 1 tbs 20g</t>
  </si>
  <si>
    <t>Mandarin, 1 medium 86g</t>
  </si>
  <si>
    <t>Mandarin, canned in Syrup, 2 cup 230g</t>
  </si>
  <si>
    <t>Mango Nectar, 1 cup 250ml</t>
  </si>
  <si>
    <t>Mango, 1 small 150g</t>
  </si>
  <si>
    <t>Mango, Canned In Light Syrup, Drained 1/2 cup 130g -</t>
  </si>
  <si>
    <t>Mango, Canned In Natural Juice Drained 1/2 cup 1 30g</t>
  </si>
  <si>
    <t>Mango, Dried, 2 pieces 10g</t>
  </si>
  <si>
    <t xml:space="preserve">Maple Syrup (100% Maple), 1 tbs 20ml </t>
  </si>
  <si>
    <t>Margarine Polyunsaturated, 2 tsp 10g</t>
  </si>
  <si>
    <t>Margarine Table, 2 tsp 10g</t>
  </si>
  <si>
    <t xml:space="preserve">Margarine, Cooking, 2 tsp 10g </t>
  </si>
  <si>
    <t>Margarine, Light 2 tsp 10g</t>
  </si>
  <si>
    <t>Marinara (Seafood) Mix, 1 serve 60g</t>
  </si>
  <si>
    <t xml:space="preserve">Marmalade Diet, All Flavours, 1 tbs </t>
  </si>
  <si>
    <t>Marmalade Regular, All Flavours, 1 tbs 20g</t>
  </si>
  <si>
    <t>Mars, Almondites, 1 bar 50g</t>
  </si>
  <si>
    <t>Mars, Bisc&amp;Mars,1 biscuit 27g</t>
  </si>
  <si>
    <t>Mars, Bounty Chocolate 1 bar 50g</t>
  </si>
  <si>
    <t xml:space="preserve">Mars, M&amp;Ms, Chocolate, Crispy or Peanut 1 packet 55g </t>
  </si>
  <si>
    <t>Mars, M&amp;Ms, Red And Yellow Characters, 1 bar 15g</t>
  </si>
  <si>
    <t>Mars, Maltesers 1 packet 45g</t>
  </si>
  <si>
    <t>Mars, Maltesers, White,l packet 40g</t>
  </si>
  <si>
    <t>Mars, Mars Bar Lite 1 bar 45g</t>
  </si>
  <si>
    <t>Mars, Mars Bar, 1 bar 60g</t>
  </si>
  <si>
    <t>Mars, Midnight Bar, 1 bar 60g</t>
  </si>
  <si>
    <t>Mars, Milky Way, 1 bar 25g</t>
  </si>
  <si>
    <t xml:space="preserve">Mars, Milky Way, Tutti Fruitti, 1 bar 25g </t>
  </si>
  <si>
    <t xml:space="preserve">Mars, Skittles, 1 packet 55g </t>
  </si>
  <si>
    <t>Mars, Snickers Bar, 1 bar 60g</t>
  </si>
  <si>
    <t xml:space="preserve">Mars, Snickers Bar, Hazelnut, 1 bar 54g </t>
  </si>
  <si>
    <t xml:space="preserve">Mars, Twix, 1 bar 55g </t>
  </si>
  <si>
    <t xml:space="preserve">Mars, Twix, White, 1 bar 55g </t>
  </si>
  <si>
    <t xml:space="preserve">Marshmallow Cone With Sherbet, l , 13g </t>
  </si>
  <si>
    <t>Marshmallow Topped Biscuit, 1, 13g</t>
  </si>
  <si>
    <t xml:space="preserve">Marshmallow, 5 pieces 20g </t>
  </si>
  <si>
    <t>Martini, 1, 250ml</t>
  </si>
  <si>
    <t>Marzipan, 1 serve 15g</t>
  </si>
  <si>
    <t>Mascarpone Cheese, 1 tbs 30g</t>
  </si>
  <si>
    <t>Master Foods Gherkins, 1 serve 60g</t>
  </si>
  <si>
    <t>Master Foods Marinade, Satay 1 tbs 20g</t>
  </si>
  <si>
    <t>Master Foods Vanillin Sugar 1 tsp 5g</t>
  </si>
  <si>
    <t xml:space="preserve">Master Foods, Australian Mustard, 1 tsp 5g </t>
  </si>
  <si>
    <t xml:space="preserve">Master Foods, Bacon Flavoured Chips, 1 tsp 5g </t>
  </si>
  <si>
    <t xml:space="preserve">Master Foods, Beans, Five Mix, 1/2 cup 130g </t>
  </si>
  <si>
    <t xml:space="preserve">Master Foods, Beef Strogannoff, 1 serve 175g _ </t>
  </si>
  <si>
    <t xml:space="preserve">Master Foods, Butter Beans, 1/2 cup 130g </t>
  </si>
  <si>
    <t>Master Foods, Cannellini Beans, 1/2 cup 130g</t>
  </si>
  <si>
    <t xml:space="preserve">Master Foods, Chargrilled Vegetable Relish, 1 tbs 20g </t>
  </si>
  <si>
    <t xml:space="preserve">Master Foods, Chick Peas, 1/2 cup 130g </t>
  </si>
  <si>
    <t xml:space="preserve">Master Foods, Chicken Chasseur, 1 serve 175g </t>
  </si>
  <si>
    <t xml:space="preserve">Master Foods, Chilli Con Cam, 1 serve 1758 </t>
  </si>
  <si>
    <t xml:space="preserve">Master Foods, Chinese Beef Stir Fry, 1 serve 175g </t>
  </si>
  <si>
    <t>Master Foods, Chunky Salsa, all varieties, 1 tbs 20g</t>
  </si>
  <si>
    <t>Master Foods, Cinnamon Sugar, 1 tsp 5g</t>
  </si>
  <si>
    <t>Master Foods, Corn Relish, 1 tbs 20g</t>
  </si>
  <si>
    <t xml:space="preserve">Master Foods, Creamy Seafood Sauce, 1 tbs 20g </t>
  </si>
  <si>
    <t xml:space="preserve">Master Foods, Creamy Sweet Corn Dip, 1 tbs 20g </t>
  </si>
  <si>
    <t>Master Foods, Creamy Thai Chicken, 1 serve 175g</t>
  </si>
  <si>
    <t>Master Foods, Curried Sausages, 1 serve 175g</t>
  </si>
  <si>
    <t>Master Foods, Dijon Mustard, 1tsp 5g</t>
  </si>
  <si>
    <t>Master Foods, Flavour Base Tandoori, 1 serve 165g</t>
  </si>
  <si>
    <t>Master Foods, Flavour Base Thai, 1 serve 165g</t>
  </si>
  <si>
    <t>Master Foods, French Mustard, 1 tsp 5g</t>
  </si>
  <si>
    <t>Master Foods, Green Tomato Relish, 1 tbs 20g</t>
  </si>
  <si>
    <t>Master Foods, Guacamole, 1 tbs 20g</t>
  </si>
  <si>
    <t>Master Foods, Herbs, Spices or Seasoning, all varieties unless stated, 1 tsp 5g</t>
  </si>
  <si>
    <t>Master Foods, Honey Mustard Chicken, 1 serve 175g</t>
  </si>
  <si>
    <t>Master Foods, Honey Wholegrain Mustard 1 tsp 5g</t>
  </si>
  <si>
    <t>Master Foods, Horseradish Cream, 1 tbs 20g</t>
  </si>
  <si>
    <t>Master Foods, Hot English Mustard 1 tsp 5g</t>
  </si>
  <si>
    <t>Master Foods, Italian Chicken Casserole, 1 serve 175g</t>
  </si>
  <si>
    <t>Master Foods, Jelly, Mini, 1 serve 20g</t>
  </si>
  <si>
    <t>Master Foods, Kidney Beans, Red, 1/2 cup 130g</t>
  </si>
  <si>
    <t>Master Foods, Lemon Tartare Sauce 1, tbs 20g</t>
  </si>
  <si>
    <t xml:space="preserve">Master Foods, Lite Tartare Sauce, 1 tbs g </t>
  </si>
  <si>
    <t>Master Foods, Marinade, Chinese Barbecue, 1 tbs 20g</t>
  </si>
  <si>
    <t>Master Foods, Marinade, Honey And Chilli, 1 tbs 20g</t>
  </si>
  <si>
    <t>Master Foods, Marinade, Mustard, Honey And Herb, 1 tbs 20g</t>
  </si>
  <si>
    <t>Master Foods, Marinade, Plum 1 tbs 20g</t>
  </si>
  <si>
    <t xml:space="preserve">Master Foods, Marinade, Red Wine And Garlic 1 tbs 20g </t>
  </si>
  <si>
    <t>Master Foods, Marinade, Smokey Barbecue, 1 tbs 20g</t>
  </si>
  <si>
    <t>Master Foods, Marinade, Soy Honey And Garlic, 1 tbs 20g</t>
  </si>
  <si>
    <t>Master Foods, Marinade, Tandoori, 1 tbs 20g</t>
  </si>
  <si>
    <t>Master Foods, Marinade, Teriyaki 1 tbs 20g</t>
  </si>
  <si>
    <t>Master Foods, Mexican Bean Cracker Dip, 2 tbs 40g</t>
  </si>
  <si>
    <t xml:space="preserve">Master Foods, Mexican Chicken Enchiladas, 1 serve 175g </t>
  </si>
  <si>
    <t>Master Foods, Mexican Chilli Beans, 1/2 cup 130g</t>
  </si>
  <si>
    <t>Master Foods, Mild English Mustard 1 tsp 5g</t>
  </si>
  <si>
    <t>Master Foods, Poppy Seeds, 1 tsp 5g</t>
  </si>
  <si>
    <t>Master Foods, Promite 1 tbs 20g</t>
  </si>
  <si>
    <t>Master Foods, Satay Beef Stir Fry 1 serve 15g</t>
  </si>
  <si>
    <t xml:space="preserve">Master Foods, Seafood Cocktail Sauce, 1 tbs 20g </t>
  </si>
  <si>
    <t>Master Foods, Sesame Seeds, 1 tsp 5g</t>
  </si>
  <si>
    <t>Master Foods, Soy Sauce, 1 tbs 20ml</t>
  </si>
  <si>
    <t>Master Foods, Spread, Lemon Butter, 1 tbs 20g</t>
  </si>
  <si>
    <t xml:space="preserve">Master Foods, Spread, Milky Way, 1 tbs 20g </t>
  </si>
  <si>
    <t xml:space="preserve">Master Foods, Squeezy Sauce, American Mustard, 1 tsp 5g </t>
  </si>
  <si>
    <t>Master Foods, Squeezy Sauce, BBQ Sauce, 1 tbs 20g</t>
  </si>
  <si>
    <t>Master Foods, Squeezy Sauce, Hot Chilli, 1 tbs 20ml</t>
  </si>
  <si>
    <t>Master Foods, Squeezy Sauce, Steak Sauce 1 tbs 20ml</t>
  </si>
  <si>
    <t xml:space="preserve">Master Foods, Squeezy Sauce, Sweet Chilli Sauce, 1 tbs 20ml </t>
  </si>
  <si>
    <t xml:space="preserve">Master Foods, Squeezy Sauce, Tomato Mustard, 1 tsp 5g </t>
  </si>
  <si>
    <t>Master Foods, Squeezy Sauce, Tomato Sauce, 1 tbs 20ml</t>
  </si>
  <si>
    <t>Master Foods, Sweet And Sour Sauce, 1 serve 20ml</t>
  </si>
  <si>
    <t>Master Foods, Sweet Mustard Chutney, 1 tsp 5g</t>
  </si>
  <si>
    <t xml:space="preserve">Master Foods, Sweet Mustar-d Sandwich Pickles, 1 tbs 20g </t>
  </si>
  <si>
    <t xml:space="preserve">Master Foods, Sweet Thai Chilli Sauce, 1 tbs 20ml </t>
  </si>
  <si>
    <t xml:space="preserve">Master Foods, Sweet Thai Cracker Dip, 1 tbs 20g </t>
  </si>
  <si>
    <t>Master Foods, Tangy Chicken Stir Fry, 1 serve 175g</t>
  </si>
  <si>
    <t>Master Foods, Teriyaki Chicken Stir Fry, 1 serve 175g</t>
  </si>
  <si>
    <t xml:space="preserve">Master Foods, Tomato And Chilli Relish, 1 tbs 20g _ </t>
  </si>
  <si>
    <t>Master Foods, Wholegrain Mustard, 1 tsp-5g</t>
  </si>
  <si>
    <t>Master Master Foods, Tarta-re Sauce, l tbs 20g</t>
  </si>
  <si>
    <t>Master-Foods, Sweet Thai Seafood Sauce 1 tbs 20ml</t>
  </si>
  <si>
    <t>Master-Food-s,-Mango Chutney, 1 tbs 20g</t>
  </si>
  <si>
    <t>Matchstick, 1, 72g</t>
  </si>
  <si>
    <t>Matzo, 1 piece 25g</t>
  </si>
  <si>
    <t>Mayonnaise Low Fat (&lt; 20% Fat) 1 tbs 20ml</t>
  </si>
  <si>
    <t xml:space="preserve">Mayonnaise Reduced Fat (20-3% Fat) 1 tbs 20ml </t>
  </si>
  <si>
    <t>Mayonnaise Traditional 1 tbs 20ml</t>
  </si>
  <si>
    <t>Mayonnaise, Weight Watchers, 1 tbs 20g</t>
  </si>
  <si>
    <t xml:space="preserve">McCain, Blue Box, Beef Chow Mein, 1 serve 280g </t>
  </si>
  <si>
    <t>McCain, Blue Box, Creamy Bacon And Mushroom Pasta Buttons, 1 serve 280g</t>
  </si>
  <si>
    <t>McCain, Blue Box, Macaroni And Cheese, 1 serve 280g</t>
  </si>
  <si>
    <t>McCain, Blue Box, Spaghetti Bolognese 1 serve 280g</t>
  </si>
  <si>
    <t xml:space="preserve">McCain, Crunchy Potato Chips 1 serve 125g </t>
  </si>
  <si>
    <t xml:space="preserve">McCain, Crunchy Potato Crinkles, 1 serve 125g </t>
  </si>
  <si>
    <t>McCain, Crunchy Potato Fries 1 serve 125g</t>
  </si>
  <si>
    <t>McCain, Crunchy Potato Ripples, 1 serve 125g</t>
  </si>
  <si>
    <t xml:space="preserve">McCain, Crunchy Potato Wedges (Unseasoned), 1 serve 125g </t>
  </si>
  <si>
    <t>McCain, Family Pizza Cheese And Bacon 1 slice, 125g</t>
  </si>
  <si>
    <t xml:space="preserve">McCain, Family Pizza, Ham And Pineapple, 1 slice 125g </t>
  </si>
  <si>
    <t>McCain, Family Pizza, Margherita, 1 slice 125g</t>
  </si>
  <si>
    <t>McCain, Family Pizza, Meatlovers or Supreme, 1 slice 125g</t>
  </si>
  <si>
    <t>McCain, Frozen Vegetables, Baby Carrots or Peas, 1 serve 100g</t>
  </si>
  <si>
    <t xml:space="preserve">McCain, Frozen Vegetables, Beans Golden, 1 serve 100g </t>
  </si>
  <si>
    <t>McCain, Frozen Vegetables, Beans Sliced or Whole 1 serve 100g</t>
  </si>
  <si>
    <t xml:space="preserve">McCain, Frozen Vegetables, Broccoli, 1 serve 100g </t>
  </si>
  <si>
    <t>McCain, Frozen Vegetables, Brussel Sprouts, 1 serve 100g</t>
  </si>
  <si>
    <t xml:space="preserve">McCain, Frozen Vegetables, Carrots Julienne, 1 serve 100g  </t>
  </si>
  <si>
    <t xml:space="preserve">McCain, Frozen Vegetables, Cauliflower, 1 serve 100g </t>
  </si>
  <si>
    <t>McCain, Frozen Vegetables, Corn Cobette, 1 cobette 50g</t>
  </si>
  <si>
    <t>McCain, Frozen Vegetables, Corn Kernels, 1 serve 100g</t>
  </si>
  <si>
    <t xml:space="preserve">McCain, Frozen Vegetables, Peas Mint, 1 serve 100g  </t>
  </si>
  <si>
    <t>McCain, Frozen Vegetables, Peas, 1 serve 100g</t>
  </si>
  <si>
    <t>McCain, Frozen Vegetables, Super Juicy Corn Cobette, 1 cobette 50g</t>
  </si>
  <si>
    <t>McCain, Frozen Vegetables, Super Juicy Corn Kernels, 1 serve 100g</t>
  </si>
  <si>
    <t>McCain, Hash Brown Triangles, 1 serve 40g</t>
  </si>
  <si>
    <t xml:space="preserve">McCain, Healthy Choice Bowl, BBQ Chilli Pork Soup, 1 serve 350g </t>
  </si>
  <si>
    <t>McCain, Healthy Choice Bowl, Chicken Teriyaki With Rice, 1 serve 320g</t>
  </si>
  <si>
    <t xml:space="preserve">McCain, Healthy Choice Bowl, Combination Noodles, 1 serve 320g </t>
  </si>
  <si>
    <t>McCain, Healthy Choice Bowl, Creamy Chicken Carbonara,   1 serve 340g</t>
  </si>
  <si>
    <t>McCain, Healthy Choice Bowl, Mongolian Lamb With Rice,   1 serve 320g</t>
  </si>
  <si>
    <t xml:space="preserve">McCain, Healthy Choice Bowl, Seafood Tom Yum, 1 serve 350g </t>
  </si>
  <si>
    <t xml:space="preserve">McCain, Healthy Choice Bowl, Spaghetti Bolognese, 1 serve 340g </t>
  </si>
  <si>
    <t>McCain, Healthy Choice Bowl, Stirfry Chicken With Hokkien Noodles, 1 serve 340g</t>
  </si>
  <si>
    <t>McCain, Healthy Choice Bowl, Szechuan Beef With Rice,  1 serve 320g</t>
  </si>
  <si>
    <t xml:space="preserve">McCain, Healthy Choice Bowl, Tuna Alfredo, 1 serve 330g </t>
  </si>
  <si>
    <t xml:space="preserve">McCain, Healthy Choice Entree, Apricot Chicken, 1 serve 280g </t>
  </si>
  <si>
    <t xml:space="preserve">McCain, Healthy Choice Entree, Beef Lasagne, 1 serve 350g </t>
  </si>
  <si>
    <t>McCain, Healthy Choice Entree, Chicken In Light Mustard Sauce, 1 serve 230g</t>
  </si>
  <si>
    <t>McCain, Healthy Choice Entree, Lamb And Blackbean With Hokkien Noodles, 1 serve 270g</t>
  </si>
  <si>
    <t>McCain, Healthy Choice Entree, Mango Chicken With Vegetables And Rice, 1 serve 270g</t>
  </si>
  <si>
    <t xml:space="preserve">McCain, Healthy Choice Entree, Satay Beef, 1 serve 270g </t>
  </si>
  <si>
    <t>McCain, Healthy Choice Plated Meal, Beef Medallions, 1 serve 310g</t>
  </si>
  <si>
    <t>McCain, Healthy Choice Plated Meal, Chicken Breast Medallions, 1 serve 310g</t>
  </si>
  <si>
    <t>McCain, Healthy Choice Plated Meal, Chicken Chasseur, 1 serve 310g</t>
  </si>
  <si>
    <t>McCain, Healthy Choice Plated Meal, Chicken In Plum Sauce, 1 serve 310g</t>
  </si>
  <si>
    <t xml:space="preserve">McCain, Healthy Choice Plated Meal, Fillet Of Lamb, 1 serve 310g </t>
  </si>
  <si>
    <t>McCain, Healthy Choice Plated Meal, Honey Sesame Chicken, 1 serve 310g</t>
  </si>
  <si>
    <t xml:space="preserve">McCain, Healthy Choice Plated Meal, Pepper Steak, 1 serve 310g </t>
  </si>
  <si>
    <t>McCain, Healthy Choice Plated Meal, Spit Roast Pork, 1 serve 310g</t>
  </si>
  <si>
    <t xml:space="preserve">McCain, Homefries Extra Long, 1 serve 200g </t>
  </si>
  <si>
    <t>McCain, Homefries, 1 serve 125g</t>
  </si>
  <si>
    <t>McCain, Homewedges, 1 serve 125g</t>
  </si>
  <si>
    <t xml:space="preserve">McCain, Hot Banditos Potato Wedges, 1 serve 125g </t>
  </si>
  <si>
    <t xml:space="preserve">McCain, Meal in a Bowl, Beef Stroganoff, 1 serve 330g </t>
  </si>
  <si>
    <t xml:space="preserve">McCain, Meal in a Bowl, Chinese BBQ Pork, 1 serve 320g </t>
  </si>
  <si>
    <t>McCain, Meal in a Bowl, Gnocchi Pumpkin And Mushroom, 1 serve 320g</t>
  </si>
  <si>
    <t xml:space="preserve">McCain, Meal in a Bowl, Lasagne Romano, 1 serve 340g </t>
  </si>
  <si>
    <t xml:space="preserve">McCain, Meal in a Bowl, Malaysian Satay Chicken, 1 serve 320g </t>
  </si>
  <si>
    <t>McCain, Meal in a Bowl, Rigatoni Mediterranean, 1 serve 330g</t>
  </si>
  <si>
    <t>McCain, Meal in a Bowl, Sicilian Spaghetti Bolognese, 1 serve 340g</t>
  </si>
  <si>
    <t xml:space="preserve">McCain, Meal in a Bowl, Thai Coconut Chicken, 1 serve 330g </t>
  </si>
  <si>
    <t>McCain, Meal in a Bowl, Tortellini And Smoked Chicken, 1 serve 320g</t>
  </si>
  <si>
    <t xml:space="preserve">McCain, Meal in a Bowl, Tuscan Beef Risotto, 1 serve 340g </t>
  </si>
  <si>
    <t xml:space="preserve">McCain, Original Crunchy Potato Wedges, 1 serve 1 25g </t>
  </si>
  <si>
    <t xml:space="preserve">McCain, Pizza Base 12 Inch, 1 whole </t>
  </si>
  <si>
    <t xml:space="preserve">McCain, Pizza Perfection, BBQ Chicken, 1 slice 11 2g </t>
  </si>
  <si>
    <t>McCain, Pizza Perfection, Capricciosa (Microwave),  1 pizza 270g</t>
  </si>
  <si>
    <t xml:space="preserve">McCain, Pizza Perfection, Hawaiian (Microwave), 1 pizza 270g </t>
  </si>
  <si>
    <t xml:space="preserve">McCain, Pizza Perfection, Hawaiian, 1 slice 11 2g </t>
  </si>
  <si>
    <t>McCain, Pizza Perfection, House Special (Microwave), 1 pizza 270g</t>
  </si>
  <si>
    <t>McCain, Pizza Perfection, House Special (Supreme), 1 slice 11 2g</t>
  </si>
  <si>
    <t>McCain, Pizza Perfection, Meatlovers (Microwave), 1 pizza 270g</t>
  </si>
  <si>
    <t>McCain, Pizza Perfection, Meatlovers, 1 slice 11 2g</t>
  </si>
  <si>
    <t xml:space="preserve">McCain, Pizza Perfection, Tropical Chicken, 1 slice 11 2g </t>
  </si>
  <si>
    <t xml:space="preserve">McCain, Pizza Pockets, Cheese And Bacon, 1 slice 100g </t>
  </si>
  <si>
    <t xml:space="preserve">McCain, Pizza Pockets, Supreme, 1 slice 11 2g </t>
  </si>
  <si>
    <t>McCain, Pizza Singles, Cheese And Bacon, 1 slice 11 2g</t>
  </si>
  <si>
    <t>McCain, Pizza Singles, Ham And Pineapple, 1 slice 11 2g</t>
  </si>
  <si>
    <t xml:space="preserve">McCain, Pizza Singles, Hawaiian Chicken, 1 slice 11 2g </t>
  </si>
  <si>
    <t xml:space="preserve">McCain, Pizza Singles, Meatlovers, 1 slice 11 2g </t>
  </si>
  <si>
    <t xml:space="preserve">McCain, Pizza Singles, Supreme, 1 slice 11 2g </t>
  </si>
  <si>
    <t xml:space="preserve">McCain, Pizza Slice, Cheese And Bacon, 1 slice 11 2g </t>
  </si>
  <si>
    <t xml:space="preserve">McCain, Pizza Slice, Ham And Pineapple, 1 slice 11 2g </t>
  </si>
  <si>
    <t xml:space="preserve">McCain, Pizza Slice, Margherita, 1 slice 11 2g </t>
  </si>
  <si>
    <t xml:space="preserve">McCain, Pizza Slice, Meatlovers, 1 slice 11 2g </t>
  </si>
  <si>
    <t xml:space="preserve">McCain, Pizza Slice, Supreme, 1 slice 11 2g </t>
  </si>
  <si>
    <t xml:space="preserve">McCain, Potato Nuggets, 1 serve 125g </t>
  </si>
  <si>
    <t>McCain, Potato Smiles, 1 serve 125g</t>
  </si>
  <si>
    <t xml:space="preserve">McCain, Red Box, Bacon And Mushroom Lasagne, 1 serve 400g </t>
  </si>
  <si>
    <t xml:space="preserve">McCain, Red Box, Beef And Cashews, 1 serve 350g </t>
  </si>
  <si>
    <t xml:space="preserve">McCain, Red Box, Fettucine Carbonara, 1 serve 375g </t>
  </si>
  <si>
    <t xml:space="preserve">McCain, Red Box, Lasagne, 1 serve 400g </t>
  </si>
  <si>
    <t xml:space="preserve">McCain, Red Box, Shepherd's Pie, 1 serve 400g </t>
  </si>
  <si>
    <t xml:space="preserve">McCain, Red Box, Spaghetti Bolognese, 1 serve 400g </t>
  </si>
  <si>
    <t>McCain, Red Box, Special Fried Rice, 1 serve 350g</t>
  </si>
  <si>
    <t xml:space="preserve">McCain, Red Box, Sweet And Sour Plum Chicken, 1 serve 350g </t>
  </si>
  <si>
    <t xml:space="preserve">McCain, Red Box, Tuna Mornay, 1 serve 400g </t>
  </si>
  <si>
    <t xml:space="preserve">McCain, Shredded Hash Brown, 1 serve 50g </t>
  </si>
  <si>
    <t xml:space="preserve">McCain, Stir and Serve, Beef And Blackbean, 1 serve 375g </t>
  </si>
  <si>
    <t xml:space="preserve">McCain, Stir and Serve, French Chicken, 1 serve 375g </t>
  </si>
  <si>
    <t xml:space="preserve">McCain, Stir and Serve, Oriental Chicken, 1 serve 375g </t>
  </si>
  <si>
    <t xml:space="preserve">McCain, Stir and Serve, Sweet And Sour Chicken, 1 serve 375g </t>
  </si>
  <si>
    <t>McCain, Stir Fry Vegetables in Sauce, Chinese Stir-Fry, 1 serve 200g</t>
  </si>
  <si>
    <t>McCain, Stir Fry Vegetables in Sauce, Chow Mein Stir-Fry,  1 serve 200g</t>
  </si>
  <si>
    <t>McCain, Stir Fry Vegetables in Sauce, Oriental Noodle Stir Fry, 1 serve 200g</t>
  </si>
  <si>
    <t>McCain, Stir Fry Vegetables in Sauce, Sweet And Sour Stir-Fry, 1 serve 200g</t>
  </si>
  <si>
    <t xml:space="preserve">McCain, Stir Fry Vegetables in Sauce, Teriyaki Stir-Fry, 1 serve 200g </t>
  </si>
  <si>
    <t>McCain, Stir Fry Vegetables With No Sauce, Singapore Stir-Fry, 1 serve 100g</t>
  </si>
  <si>
    <t>McCain, Stir Fry Vegetables With No Sauce, Thai Stir-Fry  Vegetables, 1 serve 100g</t>
  </si>
  <si>
    <t>McCain, Superfries, Chunky Cut, 1 serve 125g</t>
  </si>
  <si>
    <t>McCain, Superfries, Crinkle Cut, 1 serve 125g</t>
  </si>
  <si>
    <t>McCain, Superfries, Crinkle Cut, Polyunsaturated, 1 serve 125g</t>
  </si>
  <si>
    <t>McCain, Superfries, Crunchy Potato Fries, 1 serve 1 25g</t>
  </si>
  <si>
    <t>McCain, Superfries, Extra Long, 1 serve 125g</t>
  </si>
  <si>
    <t>McCain, Superfries, Ripple Cut, 1 serve 1 25g</t>
  </si>
  <si>
    <t>McCain, Superfries, Shoestring ,1 serve 125g</t>
  </si>
  <si>
    <t>McCain, Superfries, Straight Cut, Polyunsaturated, 1 serve 1 00g</t>
  </si>
  <si>
    <t>McCain, Thin Crust Pizza, BBQ Chicken, 1 slice 69g</t>
  </si>
  <si>
    <t xml:space="preserve">McCain, Thin Crust Pizza, Calabrese, 1 slice 69g </t>
  </si>
  <si>
    <t xml:space="preserve">McCain, Thin Crust Pizza, House Special, 1 slice 69g </t>
  </si>
  <si>
    <t>McCain, Thin Crust Pizza, Mediterranean, 1 slice 69g</t>
  </si>
  <si>
    <t>McCain, Traditional, Chicken Parmagiana, 1 serve 320g</t>
  </si>
  <si>
    <t>McCain, Traditional, Herb Chicken Schnitzel, 1 serve 320g</t>
  </si>
  <si>
    <t>McCain, Traditional, Lamb Cutlet And Gravy, 1 serve 320g</t>
  </si>
  <si>
    <t>McCain, Traditional, Peppered Beef Dinner, 1 serve 310g</t>
  </si>
  <si>
    <t>McCain, Traditional, Roast Beef, 1 serve 320g</t>
  </si>
  <si>
    <t>McCain, Traditional, Roast Chicken or Pork, 1 serve 320g</t>
  </si>
  <si>
    <t>McCain, Traditional, Roast Lamb, 1 serve 320g</t>
  </si>
  <si>
    <t>McCain, Traditional, Roast Turkey, 1 serve 320g</t>
  </si>
  <si>
    <t>McCain, Traditional, Steak Diane, 1 serve 320g</t>
  </si>
  <si>
    <t>McCain, Traditional, Veal Cordon Bleu, 1 serve 320g</t>
  </si>
  <si>
    <t xml:space="preserve">McCain, Vegetable Combo, Alfredo Pasta, 1 serve 200g </t>
  </si>
  <si>
    <t>McCain, Vegetable Combo, Baby Peas And Super Juicy Corn, 1 serve 100g</t>
  </si>
  <si>
    <t>McCain, Vegetable Combo, Baby Peas, Beans And Carrots, 1 serve 100g</t>
  </si>
  <si>
    <t>McCain, Vegetable Combo, Cauliflower And Broccoli, 1 serve 100g</t>
  </si>
  <si>
    <t>McCain, Vegetable Combo, Cottage Garden Vegetables, 1 serve 100g</t>
  </si>
  <si>
    <t>McCain, Vegetable Combo, Farmers Cut Vegetables, 1 serve 100g</t>
  </si>
  <si>
    <t>McCain, Vegetable Combo, Florentine Vegetables, 1 serve 100g</t>
  </si>
  <si>
    <t>McCain, Vegetable Combo, Mediterranean Vegetables, 1 serve 100g</t>
  </si>
  <si>
    <t xml:space="preserve">McCain, Vegetable Combo, Peas And Corn, 1 serve 100g </t>
  </si>
  <si>
    <t>McCain, Vegetable Combo, Peas And Supersweet Corn, 1 serve 100g</t>
  </si>
  <si>
    <t>McCain, Vegetable Combo, Peas, Corn And Carrots, 1 serve 100g</t>
  </si>
  <si>
    <t>McCain, Vegetable Combo, Whole Beans And Carrots, 1 serve 100g</t>
  </si>
  <si>
    <t>McCain, Vegetable Combo, Winter Vegetables, 1 serve 100g</t>
  </si>
  <si>
    <t>McCormick, Dinner Duets, Beef Casserole, 1 sachet 40g</t>
  </si>
  <si>
    <t>McCormick, Dinner Duets, Beef Stroganoff, 1 sachet 40g</t>
  </si>
  <si>
    <t>McCormick, Dinner Duets, Creamy Cheese Potato Bake, 1 sachet 40g</t>
  </si>
  <si>
    <t xml:space="preserve">McCormick, Dinner Duets, Creamy Satay Chicken, l sachet 40g </t>
  </si>
  <si>
    <t xml:space="preserve">McCormick, Dinner Duets, Honey Soy Beef, 1 sachet 40g _ </t>
  </si>
  <si>
    <t xml:space="preserve">McCormick, Dinner Duets, Italian Herb Potatoes, 1 sachet 40g </t>
  </si>
  <si>
    <t xml:space="preserve">McCormick, Dinner Duets, Oriental Rice Seasoning, l sachet 40g </t>
  </si>
  <si>
    <t xml:space="preserve">McCormick, Dinner Duets, Oriental Vegetable Stirfry, 1 sachet 40g </t>
  </si>
  <si>
    <t>McVities, Original Digestive, 1 biscuit 15g</t>
  </si>
  <si>
    <t>Meadow Fresh, 99.9% Fat Free Calci Trim Milk, 1 cup 250ml</t>
  </si>
  <si>
    <t>Meadow Fresh, 991/2% Fat Free Trim Milk, 1 cup 250ml</t>
  </si>
  <si>
    <t>Meadow Fresh, Calci Trim Milk, 1 cup 250ml</t>
  </si>
  <si>
    <t>Meadow Fresh, Cottage Cheese And Chives, 2 tbs 40g</t>
  </si>
  <si>
    <t>Meadow Fresh, Dairy Food, Blue's Clues, Banana, 1 tub 125g</t>
  </si>
  <si>
    <t>Meadow Fresh, Dairy Food, Blue's Clues, Caramel, l tub 125g</t>
  </si>
  <si>
    <t xml:space="preserve">Meadow Fresh, Dairy Food, Blue's Clues, Chocolate, l tub 125g </t>
  </si>
  <si>
    <t xml:space="preserve">Meadow Fresh, Dairy Food, Blue's Clues, Custard, l tub 125g </t>
  </si>
  <si>
    <t xml:space="preserve">Meadow Fresh, Frozen Yoghurt, Apricot Lite, 1 tub 125ml </t>
  </si>
  <si>
    <t xml:space="preserve">Meadow Fresh, Frozen Yoghurt, Boysenberry Lite, 1 tub 125ml </t>
  </si>
  <si>
    <t xml:space="preserve">Meadow Fresh, Frozen Yoghurt, Forest Berry Lite, 1 tub 125ml </t>
  </si>
  <si>
    <t>Meadow Fresh, Frozen Yoghurt, Nectarine And Tangelo Lite,   1 tub 125ml</t>
  </si>
  <si>
    <t xml:space="preserve">Meadow Fresh, Frozen Yoghurt, Strawberry Lite, 1 tub 125ml </t>
  </si>
  <si>
    <t>Meadow Fresh, Frozen Yoghurt, Strawberry, Apricot   And Banana 1 tub 125ml</t>
  </si>
  <si>
    <t xml:space="preserve">Meadow Fresh, Fruit Yoghurt (All Flavours), 1 tub 1 25g </t>
  </si>
  <si>
    <t xml:space="preserve">Meadow Fresh, Light Cream Cheese, 1 serve 25g </t>
  </si>
  <si>
    <t>Meadow Fresh, Light Sour Cream, 1 tbs 20g</t>
  </si>
  <si>
    <t xml:space="preserve">Meadow Fresh, Lite Apple And Cinnamon Yoghurt, 1 tub 1 25g </t>
  </si>
  <si>
    <t>Meadow Fresh, Natural Sweetened Yoghurt, 1 tub 125g</t>
  </si>
  <si>
    <t xml:space="preserve">Meadow Fresh, Natural Unsweetened Yoghurt, 1 tub 125g </t>
  </si>
  <si>
    <t xml:space="preserve">Meadow Fresh, Traditional Cream Cheese 1 serve 25g </t>
  </si>
  <si>
    <t xml:space="preserve">Meadow Fresh, Traditional Sour Cream, 1 tbs 20g </t>
  </si>
  <si>
    <t xml:space="preserve">Meadow Fresh, Trim Milk, 1 cup, 250ml </t>
  </si>
  <si>
    <t xml:space="preserve">Meadow Fresh, Vanilla Custard, 1 serve 100g </t>
  </si>
  <si>
    <t xml:space="preserve">Meadow Lea, Apricot Yoghurt, 1 serve 1 25g </t>
  </si>
  <si>
    <t xml:space="preserve">Meadow Lea, Boysenberry Yoghurt, 1 serve 1 25g </t>
  </si>
  <si>
    <t xml:space="preserve">Meadow Lea, Cottage Cheese Traditional, 2 tbs 40g </t>
  </si>
  <si>
    <t xml:space="preserve">Meadow Lea, Cream Cheese Plain Spreadable, 1 serve 25g </t>
  </si>
  <si>
    <t xml:space="preserve">Meadow Lea, Forest Berry Yoghurt, 1 serve 1 25g </t>
  </si>
  <si>
    <t xml:space="preserve">Meadow Lea, Hi-Omega Spread, 2 tsp 10g </t>
  </si>
  <si>
    <t xml:space="preserve">Meadow Lea, Logicol Spread, Lite 2 tsp 10g </t>
  </si>
  <si>
    <t xml:space="preserve">Meadow Lea, Nectarine And Mango Yoghurt, 1 serve 125g </t>
  </si>
  <si>
    <t xml:space="preserve">Meadow Lea, Spread, Canola, 2 tsp 10g </t>
  </si>
  <si>
    <t xml:space="preserve">Meadow Lea, Spread, Lite 2 tsp 10g </t>
  </si>
  <si>
    <t xml:space="preserve">Meadow Lea, Spread, Milk Free 2 tsp 10g </t>
  </si>
  <si>
    <t xml:space="preserve">Meadow Lea, Spread, Plain, 2 tsp 10g </t>
  </si>
  <si>
    <t>Meadow Lea, Spread, Salt Reduced, 2 tsp 10g</t>
  </si>
  <si>
    <t>Meadow Lea, Strawberry Yoghurt, 1 serve 125g</t>
  </si>
  <si>
    <t>Meadow Lea, Strawberry, Apricot and Banana Yoghurt, 1 serve 125g</t>
  </si>
  <si>
    <t>Meadow Lea, Sunola Oil, 1 tbs 15ml</t>
  </si>
  <si>
    <t>MeaI, Frozen, Weight Watchers, Chicken Chow Mein (NZ),  1, 320g</t>
  </si>
  <si>
    <t>Meal, Frozen, Weight Watchers, Apricot Chicken, 1, 320g</t>
  </si>
  <si>
    <t>Meal, Frozen, Weight Watchers, Beef Hot-pot, 1, 320g</t>
  </si>
  <si>
    <t xml:space="preserve">Meal, Frozen, Weight Watchers, Beef Teriyaki (AUS), 1, 320g </t>
  </si>
  <si>
    <t>Meal, Frozen, Weight Watchers, Beef Teriyaki (NZ), 1, 320g</t>
  </si>
  <si>
    <t xml:space="preserve">Meal, Frozen, Weight Watchers, Cheesy Macaroni, 1, 320g </t>
  </si>
  <si>
    <t xml:space="preserve">Meal, Frozen, Weight Watchers, Chicken Chow Mein (AUS), 1, 320g </t>
  </si>
  <si>
    <t>Meal, Frozen, Weight Watchers, Chicken Fettuccini (AUS), 1</t>
  </si>
  <si>
    <t>Meal, Frozen, Weight Watchers, Chicken Fettuccini (NZ),   1</t>
  </si>
  <si>
    <t>Meal, Frozen, Weight Watchers, Chicken Penne,  1, 320g</t>
  </si>
  <si>
    <t>Meal, Frozen, Weight Watchers, Chicken Tikka Masala, 1, 320g</t>
  </si>
  <si>
    <t>Meal, Frozen, Weight Watchers, Lasagne Italiano (AUS), 1, 320g</t>
  </si>
  <si>
    <t>Meal, Frozen, Weight Watchers, Lasagne Italiano (NZ), 1, 320g</t>
  </si>
  <si>
    <t xml:space="preserve">Meal, Frozen, Weight Watchers, Sweet Chilli Chicken 1 320g </t>
  </si>
  <si>
    <t>Meal, Frozen, Weight Watchers, Thai Chicken Curry, 1, 320g</t>
  </si>
  <si>
    <t>Meal, Frozen, Weight Watchers, Vegetable Lasagne (AUS), 1, 320g</t>
  </si>
  <si>
    <t>Meal, Frozen, Weight Watchers, Vegetable Lasagne (NZ), 1 320g</t>
  </si>
  <si>
    <t>Meat Pie, 190g</t>
  </si>
  <si>
    <t xml:space="preserve">Meat Substitute (Gluten &amp; Vegetable protein), 1 serve 75g </t>
  </si>
  <si>
    <t>Meat Substitute In Sauce (Gluten &amp; Vegetable Protein), 1 serve 117g</t>
  </si>
  <si>
    <t>Melba Toast, 6 crackers 20g</t>
  </si>
  <si>
    <t>Mellow Yellow Dried Mango Slices 1 serve 30g</t>
  </si>
  <si>
    <t>Mellow Yellow Shredded Coconut, 1 tbs 48g</t>
  </si>
  <si>
    <t>Mellow Yellow, Almond Meal, 1/4 cup 30g</t>
  </si>
  <si>
    <t>Mellow Yellow, Almonds, 1 serve 30g</t>
  </si>
  <si>
    <t>Mellow Yellow, Almonds, Blanched, 1 serve 30g</t>
  </si>
  <si>
    <t xml:space="preserve">Mellow Yellow, Almonds, Dry Roasted, 1 serve 30g </t>
  </si>
  <si>
    <t>Mellow Yellow, Almonds, Flaked, 1 tbs 12g</t>
  </si>
  <si>
    <t>Mellow Yellow, Almonds, Slivered, 1 tbs 12g</t>
  </si>
  <si>
    <t>Mellow Yellow, Almonds, Smoked, 1 tbs 12g</t>
  </si>
  <si>
    <t>Mellow Yellow, Ambrosia Mix, 1 serve 45g</t>
  </si>
  <si>
    <t xml:space="preserve">Mellow Yellow, Apples, Dried, 1 serve 40g </t>
  </si>
  <si>
    <t xml:space="preserve">Mellow Yellow, Apricot Almond Slice 1 serve 50g </t>
  </si>
  <si>
    <t xml:space="preserve">Mellow Yellow, Apricot Coconut Slice 1 serve 35g </t>
  </si>
  <si>
    <t>Mellow Yellow, Apricot Delight, 1 serve</t>
  </si>
  <si>
    <t>Mellow Yellow, Apricots, Dried, 1 serve</t>
  </si>
  <si>
    <t>Mellow Yellow, Australian Sultanas, 1 serve 45g</t>
  </si>
  <si>
    <t>Mellow Yellow, Banana Chips 10 chips 20g</t>
  </si>
  <si>
    <t>Mellow Yellow, Barley, Unpearled (Uncooked), 1 serve 55g</t>
  </si>
  <si>
    <t>Mellow Yellow, BBQ Spicy Noodles, 1 serve 25g</t>
  </si>
  <si>
    <t xml:space="preserve">Mellow Yellow, Beans, BIack Eye  1/2 cup 130g </t>
  </si>
  <si>
    <t>Mellow Yellow, Beans, Great Northern, 1/2 cup 130g</t>
  </si>
  <si>
    <t>Mellow Yellow, Bhuja Mix, 1 serve 35g</t>
  </si>
  <si>
    <t>Mellow Yellow, Bombay Chips, 1 serve 30g</t>
  </si>
  <si>
    <t>Mellow Yellow, Borlotti Beans, 1/2 cup 130g</t>
  </si>
  <si>
    <t>Mellow Yellow, Bourghal Beans, dried 1/2 cup 130g</t>
  </si>
  <si>
    <t xml:space="preserve">Mellow Yellow, Bran (Unprocessed), 2 tbs 6g </t>
  </si>
  <si>
    <t>Mellow Yellow, Brazil Nuts, 1 serve 30g</t>
  </si>
  <si>
    <t>Mellow Yellow, Breakfast Hopscotch, 1 serve 50g</t>
  </si>
  <si>
    <t>Mellow Yellow, Brunch Mix, 1 serve 40g</t>
  </si>
  <si>
    <t>Mellow Yellow, Buckwheat Kernels, 1/2 cup 130g</t>
  </si>
  <si>
    <t>Mellow Yellow, Cashew Pieces, Raw, 1 serve 30g</t>
  </si>
  <si>
    <t>Mellow Yellow, Cashews, Raw, 1 serve 30g</t>
  </si>
  <si>
    <t>Mellow Yellow, Cashews, Roasted and Salted, 1 serve 30g</t>
  </si>
  <si>
    <t>Mellow Yellow, Cashews, Unsalted, 1 serve 30g</t>
  </si>
  <si>
    <t>Mellow Yellow, Chick Peas, 1/2 cup 130g</t>
  </si>
  <si>
    <t>Mellow Yellow, Coconut, 1 serve</t>
  </si>
  <si>
    <t>Mellow Yellow, Coconut, Flaked, 1 serve 10g</t>
  </si>
  <si>
    <t>Mellow Yellow, Coconut, Shredded, 1 serve log</t>
  </si>
  <si>
    <t xml:space="preserve">Mellow Yellow, Dates, 1 serve 30g </t>
  </si>
  <si>
    <t xml:space="preserve">Mellow Yellow, Dates, Pitted, 1 serve 50g </t>
  </si>
  <si>
    <t xml:space="preserve">Mellow Yellow, Dried Apples, 1 serve 40g </t>
  </si>
  <si>
    <t xml:space="preserve">Mellow Yellow, Dried Apricots, 1 serve 35g </t>
  </si>
  <si>
    <t>Mellow Yellow, Dried Figs, 1 serve 55g</t>
  </si>
  <si>
    <t>Mellow Yellow, Dried Paw Paw, 1 serve 30g</t>
  </si>
  <si>
    <t xml:space="preserve">Mellow Yellow, Dried Peaches, 1 serve 50g </t>
  </si>
  <si>
    <t xml:space="preserve">Mellow Yellow, Dried Pears, 1 serve 60g </t>
  </si>
  <si>
    <t xml:space="preserve">Mellow Yellow, Dried Pineapple, 1 serve 50g </t>
  </si>
  <si>
    <t xml:space="preserve">Mellow Yellow, Dried Whole Bananas, 1 serve 50g </t>
  </si>
  <si>
    <t xml:space="preserve">Mellow Yellow, Ginger, Crystallised, 1 serve 45g </t>
  </si>
  <si>
    <t>Mellow Yellow, Gluten Flour, 1 serve 70g</t>
  </si>
  <si>
    <t>Mellow Yellow, Hazelnuts, 1 serve 30g</t>
  </si>
  <si>
    <t xml:space="preserve">Mellow Yellow, Hazelnuts, Crushed, 1 tbs 12g </t>
  </si>
  <si>
    <t xml:space="preserve">Mellow Yellow, Hazelnuts, Raw, 1 serve 30g </t>
  </si>
  <si>
    <t xml:space="preserve">Mellow Yellow, Hazelnuts, Roasted, 1 serve 30g </t>
  </si>
  <si>
    <t>Mellow Yellow, Japanese Peanut Cracker, 1 serve 25g</t>
  </si>
  <si>
    <t>Mellow Yellow, Kidney Beans, Red, 1/2 cup 130g</t>
  </si>
  <si>
    <t>Mellow Yellow, Lecithin Granules, 1 tbs 10g</t>
  </si>
  <si>
    <t>Mellow Yellow, Lentils, Brown, Dried, 1/2 cup 75g</t>
  </si>
  <si>
    <t>Mellow Yellow, Lentils, Red, Dried, 1/2 cup 75g</t>
  </si>
  <si>
    <t xml:space="preserve">Mellow Yellow, Lima beans, 1/2  cup 130g </t>
  </si>
  <si>
    <t>Mellow Yellow, Linseeds, 1 tbs 12g</t>
  </si>
  <si>
    <t xml:space="preserve">Mellow Yellow, Mixed Nut Kernels, 1 serve 30g </t>
  </si>
  <si>
    <t xml:space="preserve">Mellow Yellow, Moist Figs, 1 serve 55g </t>
  </si>
  <si>
    <t xml:space="preserve">Mellow Yellow, Moist Prunes, 1 serve 70g </t>
  </si>
  <si>
    <t>Mellow Yellow, NAS Carob Buttons, 1 serve 30g</t>
  </si>
  <si>
    <t>Mellow Yellow, NAS Carob Sultanas, 1 serve 30g</t>
  </si>
  <si>
    <t xml:space="preserve">Mellow Yellow, Natural Seeded Raisins, 1 serve 40g _ </t>
  </si>
  <si>
    <t xml:space="preserve">Mellow Yellow, Natural Sultanas, 1 serve 45g  </t>
  </si>
  <si>
    <t>Mellow Yellow, Nature Mix, 1 serve 30g</t>
  </si>
  <si>
    <t xml:space="preserve">Mellow Yellow, Nibble Mix, 1 serve 60g </t>
  </si>
  <si>
    <t>Mellow Yellow, Nugget Mix, 1 serve 64g</t>
  </si>
  <si>
    <t xml:space="preserve">Mellow Yellow, Nuts and Raisins, 1 serve 30g </t>
  </si>
  <si>
    <t>Mellow Yellow, Nuts, Crushed, 1 tbs 12g</t>
  </si>
  <si>
    <t>Mellow Yellow, Nuts, Roasted, Unsalted, 1 serve 30g _</t>
  </si>
  <si>
    <t>Mellow Yellow, Oat Bran-,--1 serve 30g</t>
  </si>
  <si>
    <t xml:space="preserve">Mellow Yellow, Organic Almonds, 1 serve 30g </t>
  </si>
  <si>
    <t>Mellow Yellow, Organic Cashews, 1 serve 30g</t>
  </si>
  <si>
    <t xml:space="preserve">Mellow Yellow, Organic Cashews, Dry Roasted, 1 serve 30g </t>
  </si>
  <si>
    <t xml:space="preserve">Mellow Yellow, Organic Fruit and Nut Mix, 1 serve 30g </t>
  </si>
  <si>
    <t>Mellow Yellow, Organic Macadamia Kernels, 1 serve 30g</t>
  </si>
  <si>
    <t xml:space="preserve">Mellow Yellow, Organic Natural Sultanas, 1 serve 45g __ </t>
  </si>
  <si>
    <t>Mellow Yellow, Organic Sunflower Seeds, 1 tsp 5g</t>
  </si>
  <si>
    <t>Mellow Yellow, Peanut Cracker Mix, 1 serve 50g</t>
  </si>
  <si>
    <t xml:space="preserve">Mellow Yellow, Peanuts, Blanched, 1 serve 30g </t>
  </si>
  <si>
    <t xml:space="preserve">Mellow Yellow, Peanuts, Raw, 1 serve 30g_ </t>
  </si>
  <si>
    <t xml:space="preserve">Mellow Yellow, Peanuts, Raw, VK2, 1 serve 30g </t>
  </si>
  <si>
    <t>Mellow Yellow, Peanuts, Red Sugar, 1 serve 30g</t>
  </si>
  <si>
    <t>Mellow Yellow, Peanuts, Roasted in Shell, 1 serve 30g</t>
  </si>
  <si>
    <t xml:space="preserve">Mellow Yellow, Peanuts, Roasted, 1 serve 30g </t>
  </si>
  <si>
    <t>Mellow Yellow, Peanuts, Salted, 1 serve 30g</t>
  </si>
  <si>
    <t xml:space="preserve">Mellow Yellow, Pearl Barley (Cooked), 1 cup 180g </t>
  </si>
  <si>
    <t>Mellow Yellow, Peas, Canned,  1 serve 80g</t>
  </si>
  <si>
    <t xml:space="preserve">Mellow Yellow, Pecan Kernels, 1 serve 30g </t>
  </si>
  <si>
    <t xml:space="preserve">Mellow Yellow, Pepitas, 1 tsp 5g </t>
  </si>
  <si>
    <t>Mellow Yellow, Pine Nuts, 1 tbs 15g</t>
  </si>
  <si>
    <t>Mellow Yellow, Pineapple Dried, 1 serve 50g</t>
  </si>
  <si>
    <t>Mellow Yellow, Pistachio Nuts, Raw (unshelled), 1 serve 30g</t>
  </si>
  <si>
    <t>Mellow Yellow, Pistachio Nuts, Raw, 1 serve 30g</t>
  </si>
  <si>
    <t xml:space="preserve">Mellow Yellow, Pistachio Nuts, Salted, 1 serve 30g </t>
  </si>
  <si>
    <t>Mellow Yellow, Polenta, 1 serve 45g</t>
  </si>
  <si>
    <t xml:space="preserve">Mellow Yellow, Popping Corn (Popped), 1 serve 40g </t>
  </si>
  <si>
    <t xml:space="preserve">Mellow Yellow, Poppy Seeds, 1 tsp 5g </t>
  </si>
  <si>
    <t>Mellow Yellow, Prunes, Pitted, 1 serve 60g</t>
  </si>
  <si>
    <t>Mellow Yellow, Raw Nut Deluxe, 1 serve 40g</t>
  </si>
  <si>
    <t>Mellow Yellow, Rice Cracker Mix, 1 serve 35g</t>
  </si>
  <si>
    <t>Mellow Yellow, Rice Snacks, 1 serve 40g</t>
  </si>
  <si>
    <t>Mellow Yellow, Rolled Oats, 1 serve 30g</t>
  </si>
  <si>
    <t>Mellow Yellow, Salted pumpkin Seeds, 1 tsp 5g</t>
  </si>
  <si>
    <t>Mellow Yellow, Sausage Roll Filling , 1 serve 80 g</t>
  </si>
  <si>
    <t>Mellow Yellow, Savoury Rice Crisps, 1 serve 25g</t>
  </si>
  <si>
    <t>Mellow Yellow, Sesame Seeds, 1 tsp 5g</t>
  </si>
  <si>
    <t>Mellow Yellow, Soya beans, 1/2 cup, 130g</t>
  </si>
  <si>
    <t>Mellow Yellow, Split Peas, Yellow, 1/2 cup 130g</t>
  </si>
  <si>
    <t>Mellow Yellow, Sultanas, 1 serve 45g</t>
  </si>
  <si>
    <t>Mellow Yellow, Sunflower Kernels, 1 tsp 5g</t>
  </si>
  <si>
    <t>Mellow Yellow, Sunshine Mix, 1 serve 30g</t>
  </si>
  <si>
    <t>Mellow Yellow, Trail Mix, 1 serve 30g</t>
  </si>
  <si>
    <t>Mellow Yellow, Tropical Delight 1 serve 40 g</t>
  </si>
  <si>
    <t>Mellow Yellow, Unground LSA, 1 tsp 5g</t>
  </si>
  <si>
    <t>Mellow Yellow, Walnut Pieces, 1 serve 30g</t>
  </si>
  <si>
    <t>Mellow Yellow, Walnuts, 1 serve 30g</t>
  </si>
  <si>
    <t>Mellow Yellow, Whole Banana, Dried, 1 serve _50g</t>
  </si>
  <si>
    <t>Mellow Yellow, Yoghurt Sultanas 1 serve 50g</t>
  </si>
  <si>
    <t xml:space="preserve">Meringue Shell, 1, 25g </t>
  </si>
  <si>
    <t xml:space="preserve">Metchnikoff, Fruited Yoghurt, 1 tub 200g </t>
  </si>
  <si>
    <t xml:space="preserve">Metchnikoff, Plain Yoghurt, 1 tub 200g </t>
  </si>
  <si>
    <t xml:space="preserve">Mexican Express Corn Chips, 1 serve 80g </t>
  </si>
  <si>
    <t>Mexican Express Nachos Cheese Sauce, 1 serve 80g</t>
  </si>
  <si>
    <t>Mexican Express, Tomato Salsa, 1 serve 80g</t>
  </si>
  <si>
    <t>Michelinas,  Breaded Chicken Parmigiano 1 serve 284g</t>
  </si>
  <si>
    <t>Michelinas, Beef Pot Roast, 1 serve 284g</t>
  </si>
  <si>
    <t xml:space="preserve">Michelinas, Black Bean Chilli With Rice, 1 serve 284g  </t>
  </si>
  <si>
    <t>Michelinas, Cheese Ravioli With Alfredo Arid Broccoli Sauce, 1 serve 227g</t>
  </si>
  <si>
    <t>Michelinas, Chicken Littles 1 serve 156g</t>
  </si>
  <si>
    <t>Michelinas, Chicken Masala, 1 serve 241g</t>
  </si>
  <si>
    <t xml:space="preserve">Michelinas, Chicken Primavera With Spirals, 1 serve227g </t>
  </si>
  <si>
    <t>Michelinas, Corn Dawgs 1 serve</t>
  </si>
  <si>
    <t>Michelinas, Fettucine Alfredo With Chicken And Broccoli, 1 serve 241 g</t>
  </si>
  <si>
    <t>Michelinas, Fettucine Alfredo, 1 serve 255g</t>
  </si>
  <si>
    <t xml:space="preserve">Michelinas, Fettucine Primavera With Chicken, 1 serve 227g </t>
  </si>
  <si>
    <t xml:space="preserve">Michelinas, Four Cheese Lasagna, 1 serve 227g </t>
  </si>
  <si>
    <t xml:space="preserve">Michelinas, Fried Chicken, 1 serve 227g </t>
  </si>
  <si>
    <t xml:space="preserve">Michelinas, Glazed Chicken, 1 serve 227g </t>
  </si>
  <si>
    <t xml:space="preserve">Michelinas, Grilled Chicken Alfredo With Broccoli, 1 serve 284g </t>
  </si>
  <si>
    <t>Michelinas, Home Style Bowls, Beef And Vegetable Stew, 1 serve 312g</t>
  </si>
  <si>
    <t xml:space="preserve">Michelinas, Home Style Bowls, Chicken And Noodle, 1 serve 312g </t>
  </si>
  <si>
    <t>Michelinas, Home Style Bowls, Grilled Chicken Alfredo _With Broccoli, 1 serve 312g</t>
  </si>
  <si>
    <t>Michelinas, Home Style Bowls, New Cheese Stuffed Rigatoni, 1 serve 312g</t>
  </si>
  <si>
    <t xml:space="preserve">Michelinas, Home Style Bowls, Shrimp Alfredo, 1 serve 284g </t>
  </si>
  <si>
    <t xml:space="preserve">Michelinas, Honey Ginger Chicken, 1 serve 312g </t>
  </si>
  <si>
    <t xml:space="preserve">Michelinas, Lasagna Alfredo, 1 serve 255g </t>
  </si>
  <si>
    <t xml:space="preserve">Michelinas, Lasagna With Meat Sauce, l   serve 255g </t>
  </si>
  <si>
    <t>Michelinas, Lean Gourmet, Beef Pepper Steak And Rice, 1 serve 227g</t>
  </si>
  <si>
    <t xml:space="preserve">Michelinas, Lean Gourmet, Beef Stroganoff, 1 serve 227g </t>
  </si>
  <si>
    <t>Michelinas, Lean Gourmet, Cheese Manicotti With Marinara Sauce, 1 serve 241 g</t>
  </si>
  <si>
    <t xml:space="preserve">Michelinas, Lean Gourmet, Cheese Stuffed Rigatoni, 1 serve 241 g </t>
  </si>
  <si>
    <t>Michelinas, Lean Gourmet, Chicken Alfredo Florentine, 1 serve 241 g</t>
  </si>
  <si>
    <t>Michelinas, Linguini With Clams, 1 serve 241g</t>
  </si>
  <si>
    <t xml:space="preserve">Michelinas, Macaroni And Cheese With Ham, 1 serve 227g </t>
  </si>
  <si>
    <t xml:space="preserve">Michelinas, Macaroni And Sharp Cheddar Cheese, 1 serve 284g </t>
  </si>
  <si>
    <t xml:space="preserve">Michelinas, Meatballs And Mashed Potato, 1 serve 241 g </t>
  </si>
  <si>
    <t>Michelinas, Meatloaf And Gravy With Mashed Potatoes, 1 serve 227g</t>
  </si>
  <si>
    <t xml:space="preserve">Michelinas, New Grilled Chicken Caesar, 1 serve 312g </t>
  </si>
  <si>
    <t xml:space="preserve">Michelinas, Noodles Romanoff With Meatballs, 1 serve 284g </t>
  </si>
  <si>
    <t>Michelinas, Noodles Stroganoff, 1 serve 227g</t>
  </si>
  <si>
    <t>Michelinas, Noodles With Chicken, Peas And Carrots, 1 serve 227g</t>
  </si>
  <si>
    <t xml:space="preserve">Michelinas, Penne With Chicken, 1 serve 241g </t>
  </si>
  <si>
    <t xml:space="preserve">Michelinas, Pepper Steak And Rice, 1 serve 227g </t>
  </si>
  <si>
    <t xml:space="preserve">Michelinas, Roast Turkey, 1 serve 227g </t>
  </si>
  <si>
    <t xml:space="preserve">Michelinas, Roasted Sirloin Supreme, 1 serve 227g </t>
  </si>
  <si>
    <t xml:space="preserve">Michelinas, Salisbury Steak And Gravy, 1 serve 298g </t>
  </si>
  <si>
    <t xml:space="preserve">Michelinas, Sesame Chicken, 1 serve 312g </t>
  </si>
  <si>
    <t xml:space="preserve">Michelinas, Shrimp Alfredo, 1 serve 227g </t>
  </si>
  <si>
    <t xml:space="preserve">Michelinas, Spaghetti And Meatballs, 1 serve 255g </t>
  </si>
  <si>
    <t xml:space="preserve">Michelinas, Spaghetti With Meat Sauce, 1 serve 241 g </t>
  </si>
  <si>
    <t xml:space="preserve">Michelinas, Stuffed Cheese Rigatoni, 1 serve 241g </t>
  </si>
  <si>
    <t>Michelinas, Swedish Meatballs, 1 serve 284g</t>
  </si>
  <si>
    <t>Michelinas, Teriyaki Chicken With Rice, 1 serve 241 g</t>
  </si>
  <si>
    <t>Michelinas, Vegetable Chicken Stirfry, 1 serve 227g</t>
  </si>
  <si>
    <t>Michelinas, Yu Sing Bowls, Pork Fried Rice,1 serve 241g</t>
  </si>
  <si>
    <t>Michelinas, Yu Sing Bowls, Shrimp Fried Rice,1 serve 284g</t>
  </si>
  <si>
    <t xml:space="preserve">Michelinas, Yu Sing Bowls, Spicy Beef And Broccoli, 1 serve 31 g </t>
  </si>
  <si>
    <t>Michelinas, Yu Sing Bowls, Sweet And Sour Chicken   With Rice, 1 serve 312g</t>
  </si>
  <si>
    <t>Michelinas, Yu Sing Bowls, Teriyaki Chicken, 1 serve 312g</t>
  </si>
  <si>
    <t>Michelinas, Yu Sing Bowls, Teriyaki Steak 1 serve 312g</t>
  </si>
  <si>
    <t>Michelinas, Yu Sing Bowls, Vegetables And White Chicken,   1 serve 312g</t>
  </si>
  <si>
    <t xml:space="preserve">Michelinas, Yu Sing Entrees, Chicken Fried Rice, 1 serve 227g </t>
  </si>
  <si>
    <t xml:space="preserve">Michelinas, Yu Sing Entrees, Chicken Lo Mein, 1 serve 241 g </t>
  </si>
  <si>
    <t xml:space="preserve">Michelinas, Yu Sing Entrees, Garlic Chicken, 1 serve 227g  </t>
  </si>
  <si>
    <t>Michelinas, Yu Sing Entrees, Oriental Beef And Peppers With Rice, 1 serve 227g</t>
  </si>
  <si>
    <t xml:space="preserve">Michelinas, Yu Sing Entrees, Pepper Steak And Rice, 1 serve 241 g </t>
  </si>
  <si>
    <t xml:space="preserve">Michelinas, Yu Sing Entrees, Shrimp Lo Mein, 1 serve 227g M </t>
  </si>
  <si>
    <t>Michelinas, Yu Sing Entrees, Sweet And Sour Chicken, 1 serve 241 g</t>
  </si>
  <si>
    <t xml:space="preserve">Michelinas, Yu Sing Entrees, Teriyaki 1 serve 227g </t>
  </si>
  <si>
    <t>Microeasy, Bacon And Cheese Burger, 1, 160g</t>
  </si>
  <si>
    <t>Microeasy, Egg and Bacon Muffin, 1, 160g</t>
  </si>
  <si>
    <t>Milk Powder, Non Fat Or Skim (Fat &lt;0.16% Made Up), Dry, 1 tbs 8g</t>
  </si>
  <si>
    <t xml:space="preserve">Milk Powder, Whole, 1 tbs 8g </t>
  </si>
  <si>
    <t>Milk, Evaporated, Reduced Fat (Fat, 1, - 2%),1/2 cup 125ml</t>
  </si>
  <si>
    <t>Milk, Evaporated, Skim Or Nonfat (Fat&lt; 0. 16%), Undiluted, 1/2 Cup, 125ml</t>
  </si>
  <si>
    <t>Milk, Evaporated, Whole, 1/2 cup 125ml</t>
  </si>
  <si>
    <t xml:space="preserve">Milk, From Evaporated,  Whole Reconstituted, 1 Cup 250ml </t>
  </si>
  <si>
    <t>Milk, From Evaporated, Reduced Fat (Fat 1-2%), Reconstituted, 1 cup 250ml</t>
  </si>
  <si>
    <t>Milk, From Evaporated, Skim (Fat&lt; 0.16%), Reconstituted, 1 cup 250ml</t>
  </si>
  <si>
    <t>Milk, From Powder, Skim (Fat&lt; 0.16%), Reconstituted, 1 cup 250ml</t>
  </si>
  <si>
    <t xml:space="preserve">Milk, From Powder, Whole Reconstituted 1 cu 250ml </t>
  </si>
  <si>
    <t xml:space="preserve">Milk, Low Fat (Fat &lt; 1 %), Calcium Increased, 1 cup 250ml </t>
  </si>
  <si>
    <t>Milk, Pura Tone, 1 cup 250 ml</t>
  </si>
  <si>
    <t>Milk, Reduced Fat (Fat 1-2%), 1 cup 250ml</t>
  </si>
  <si>
    <t>Milk, Skim (Fat&lt; 0.16%), 1 cup 250ml</t>
  </si>
  <si>
    <t>Milk, Sweetened Condensed, Skim (Fat&lt; 0. 16%), Undiluted, 1 tbs 20g</t>
  </si>
  <si>
    <t>Milk, Sweetened Condensed, Skim (Fat&lt; 0. 16%), Undiluted, 1/2 cup 125ml</t>
  </si>
  <si>
    <t>Milk, Sweetened Condensed, Whole, 1 tbs 20g</t>
  </si>
  <si>
    <t xml:space="preserve">Milk, Sweetened Condensed, Whole, 1/2 cup 125ml </t>
  </si>
  <si>
    <t>Milk, Weight Watchers, Long Life skim, 1 cup</t>
  </si>
  <si>
    <t>Milk, WhoIe (Fat &gt; 4%), 1 cup 250ml</t>
  </si>
  <si>
    <t>Milkshake Chocolate, 1 regular 500ml</t>
  </si>
  <si>
    <t>Milkshake Coffee, 1 regular 500ml</t>
  </si>
  <si>
    <t>Milkshake Other Flavours 1 regular 500ml</t>
  </si>
  <si>
    <t>Millet, Dry, 1/2 cup 90g</t>
  </si>
  <si>
    <t>Mince Beef, Hamburger, (15% Fat), Raw, 1 serve 100g</t>
  </si>
  <si>
    <t>Mince Beef, Lean,  (10% Fat), Raw, 1 serve 100g</t>
  </si>
  <si>
    <t>Mince Beef, Premium, (5% Fat), Raw, 1 serve 100g</t>
  </si>
  <si>
    <t xml:space="preserve">Mince Lamb, Lean (10% Fat), Raw, 1 serve 100g </t>
  </si>
  <si>
    <t xml:space="preserve">Mince Lamb, Premium (5% Fat), Raw, 1 serve 100g </t>
  </si>
  <si>
    <t xml:space="preserve">Mince Pork, Raw, 1 serve 100g </t>
  </si>
  <si>
    <t xml:space="preserve">Mince Veal, Raw, 1 serve 100g </t>
  </si>
  <si>
    <t>Mineral Water, Natural, 1 bottle 300ml</t>
  </si>
  <si>
    <t xml:space="preserve">Minestrone Soup, 1 serve 220ml </t>
  </si>
  <si>
    <t>Mint Jelly, 1 tbs 20g</t>
  </si>
  <si>
    <t>Mint Sauce, 1 tbs 20ml</t>
  </si>
  <si>
    <t>Mint, Dry Or Fresh 1 tsp 5g</t>
  </si>
  <si>
    <t>Miso Soup, 1 serve 220ml</t>
  </si>
  <si>
    <t>Mixed Beans, Canned, Drained, 1 serve 130g</t>
  </si>
  <si>
    <t xml:space="preserve">Mixed Berries, Frozen, 1 serve 100g </t>
  </si>
  <si>
    <t>Mixed Fruit, Dried, 1 tbs 20g</t>
  </si>
  <si>
    <t>Mixed Fruit, Dried, Carob-Coated, 4 pieces, 20g</t>
  </si>
  <si>
    <t>Mixed Green Salad, With Dressing, 1 smal1 serve 75g</t>
  </si>
  <si>
    <t>Mixed Nut &amp; Dried fruit &amp; Seed Mix, 1 handful 30g</t>
  </si>
  <si>
    <t xml:space="preserve">Mixed Nut &amp; Dried Fruit Mix, I handful, 30g </t>
  </si>
  <si>
    <t>Mixed Nut &amp; Raisin Mix, 1 handful 30g</t>
  </si>
  <si>
    <t>Mixed Nut &amp; Seed Mix, 1 handful 30g</t>
  </si>
  <si>
    <t>Mixed Nuts Including Peanuts, Raw, 1 serve 15g</t>
  </si>
  <si>
    <t xml:space="preserve">Mixed Nuts Including Peanuts, Roasted, Salted 15g </t>
  </si>
  <si>
    <t xml:space="preserve">Mixed Nuts Including Peanuts, Roasted, Unsalted 15g </t>
  </si>
  <si>
    <t>Mixed Nuts No Peanuts, Raw, 1 serve 15g</t>
  </si>
  <si>
    <t xml:space="preserve">Mixed Nuts No Peanuts, Roasted, Unsalted 15g </t>
  </si>
  <si>
    <t>Mixed Peel, Dried, 1 tbs 20g</t>
  </si>
  <si>
    <t>Mixed Seeds, 2sp 6g</t>
  </si>
  <si>
    <t>Mizone Sports Water, 1 bottle 800ml</t>
  </si>
  <si>
    <t>Molasses, 1 tbs 20g</t>
  </si>
  <si>
    <t xml:space="preserve">Molenberg Balance Bread, 1 slice 36g </t>
  </si>
  <si>
    <t xml:space="preserve">Molenberg Soy And Linseed Bread, 1 slice 36g </t>
  </si>
  <si>
    <t xml:space="preserve">Monster Muesli, Free And Lo Muesli, 1 serve </t>
  </si>
  <si>
    <t xml:space="preserve">Monster Muesli, Fruit Muesli, 1 serve 60g </t>
  </si>
  <si>
    <t>Monster Muesli, Multigrain Porridge, 1 serve 60g</t>
  </si>
  <si>
    <t>Monster Muesli, Natural Hi-Fibre Muesli, 1 serve 60g</t>
  </si>
  <si>
    <t>Monster Muesli, Original Muesli, 1 serve 60g</t>
  </si>
  <si>
    <t>Monster Muesli, Tropical Mango And Macadamia Muesli, 1 serve 60g</t>
  </si>
  <si>
    <t xml:space="preserve">Monster NYC Lite Muesli 1 serve 60g </t>
  </si>
  <si>
    <t xml:space="preserve">Moove Flavoured Milk, Banana, 1 serve 250ml </t>
  </si>
  <si>
    <t xml:space="preserve">Moove Flavoured Milk, Chocolate, 1 serve 250ml </t>
  </si>
  <si>
    <t xml:space="preserve">Moove Flavoured Milk, Iced Coffee, 1 serve 250ml </t>
  </si>
  <si>
    <t>Moove Flavoured Milk, Strawberry, 1 serve 250ml</t>
  </si>
  <si>
    <t xml:space="preserve">Moro, Balsamic Vinegar, 3 tsp 15ml </t>
  </si>
  <si>
    <t xml:space="preserve">Moro, Extra Light Oil, 3 tsp 15ml </t>
  </si>
  <si>
    <t xml:space="preserve">Moro, Extra Virgin Olive Oil, 3 tsp 15ml </t>
  </si>
  <si>
    <t xml:space="preserve">Moro, Pure Olive Oil, 3 tsp 15ml </t>
  </si>
  <si>
    <t>Moro, White Balsamic Dressing 3 tsp 15ml</t>
  </si>
  <si>
    <t>Mortadella, 1 slice 25g</t>
  </si>
  <si>
    <t xml:space="preserve">Mother Earth Impulse Lemon Delight Muesli Bar, 1 bar 85g </t>
  </si>
  <si>
    <t>Mother Earth, Baked Fruit Sticks, Apple, 1 serve 20g</t>
  </si>
  <si>
    <t xml:space="preserve">Mother Earth, Baked Fruit Sticks, Apricot, 1 serve 20g </t>
  </si>
  <si>
    <t xml:space="preserve">Mother Earth, Baked Oaty Slices, Apricot Chocolate, 1 bar 50g </t>
  </si>
  <si>
    <t>Mother Earth, Baked Oaty Slices, Sultana, Oat And Honey, 1 bar 50g</t>
  </si>
  <si>
    <t xml:space="preserve">Mother Earth, Cranberry And Apple, 1 cookie 60g _ </t>
  </si>
  <si>
    <t>Mother Earth, Fruit Bar, Apple, 1 bar 50g</t>
  </si>
  <si>
    <t xml:space="preserve">Mother Earth, Fruit Bar, Apricot, 1 bar 50g </t>
  </si>
  <si>
    <t xml:space="preserve">Mother Earth, Fruit Bar, Blueberry, Sultana And Apple, 1 bar 50g </t>
  </si>
  <si>
    <t xml:space="preserve">Mother Earth, Fruit Bar, Date And Orange, 1 bar 50g_ </t>
  </si>
  <si>
    <t>Mother Earth, Fruit Bar, Tropical, 1 bar 50g</t>
  </si>
  <si>
    <t xml:space="preserve">Mother Earth, Impulse Apricot Baked Oaty Slice, 1 bar 100g </t>
  </si>
  <si>
    <t xml:space="preserve">Mother Earth, Impulse Apricot Choc Muesli Bar, 1 bar 85g </t>
  </si>
  <si>
    <t xml:space="preserve">Mother Earth, Impulse Apricot Yoghurt Muesli Bar, 1 bar 85g </t>
  </si>
  <si>
    <t>Mother Earth, Impulse Lots Of Fruit Baked Oaty Slice,  1 bar 100g</t>
  </si>
  <si>
    <t>Mother Earth, Impulse Sultana, Oat And Honey Baked Oaty Slice, 1 serve 100g</t>
  </si>
  <si>
    <t>Mother Earth, Lemon Delight, 1 bar 50g</t>
  </si>
  <si>
    <t xml:space="preserve">Mother Earth, Mini Muesli Bars, Apricot Choc, 1 serve 25g </t>
  </si>
  <si>
    <t>Mother Earth, Mini Muesli Bars, Berry Yoghurt, 1 bar 25g</t>
  </si>
  <si>
    <t>Mother Earth, Mini Muesli Bites, Apricot Yoghurt 1 serve 15g</t>
  </si>
  <si>
    <t>Mother Earth,- -Muesli Bars Apricot Choc 1 bar 33g _</t>
  </si>
  <si>
    <t>Mother Earth, Muesli Bars, Apricot Yoghurt, 1 bar 33g</t>
  </si>
  <si>
    <t xml:space="preserve">Mother Earth, Muesli Bars, Honey Chocolate, 1 bar 33g </t>
  </si>
  <si>
    <t>Mother Earth, Oaty Apricot Cookie, 1 cookie 60g</t>
  </si>
  <si>
    <t xml:space="preserve">Mother Earth, Sultana, Apple And Cinnamon, 1 cookie 60g </t>
  </si>
  <si>
    <t>Mother Earth, Wholemeal Fruit Duo, Apple And Black Plum, 1 bar 38g</t>
  </si>
  <si>
    <t>Mother Earth, Wholemeal Fruit Duo, Apple And Strawberry, 1 bar 38g</t>
  </si>
  <si>
    <t>Mother Earth,-Muesli Bars, Strawberry Yoghurt 1 bar 33g</t>
  </si>
  <si>
    <t>Mountain Bread 1 slice 25g</t>
  </si>
  <si>
    <t>Mountain Dew, 1 cup 250ml</t>
  </si>
  <si>
    <t xml:space="preserve">Mousse Chocolate, 1 serve 125ml </t>
  </si>
  <si>
    <t xml:space="preserve">Mousse Other Flavours, 1 serve 125ml </t>
  </si>
  <si>
    <t>Mousse, Chocolate, Nestle Diet I tub 62g</t>
  </si>
  <si>
    <t>Mousse, Weight Watchers, Boysenberry Delight, 1 serve 125 ml</t>
  </si>
  <si>
    <t>Mousse, Weight Watchers, Chocolate Royale, 1 serve 125ml</t>
  </si>
  <si>
    <t xml:space="preserve">Mousse, Weight Watchers, Irish Cream, 1 serve 125 ml </t>
  </si>
  <si>
    <t>Mousse, Weight Watchers, Mocha Dream, 1 serve 125 mI</t>
  </si>
  <si>
    <t>Mousse, Weight Watchers, Strawberry Supreme, 1 serve 125 ml</t>
  </si>
  <si>
    <t>Mozzarella, 1 serve 30g</t>
  </si>
  <si>
    <t>Mozzarella, Reduced Fat, 1 serve 30g</t>
  </si>
  <si>
    <t xml:space="preserve">Mr Whippy , Ice Cream Cone Whippy Yoghurt Lite, 1 cone 77ml </t>
  </si>
  <si>
    <t xml:space="preserve">Mr Whippy, Ice Cream Cone Choc Lite, 1 cone 77ml </t>
  </si>
  <si>
    <t>Mudshakes, Premix Alcoholic Beverage, 1 serve 270g</t>
  </si>
  <si>
    <t xml:space="preserve">Muesli Bar, Carob Topped or Chocolate-Topped 1, 28g </t>
  </si>
  <si>
    <t>Muesli Bar, Chocolate Chip, 1, 31 g</t>
  </si>
  <si>
    <t>Muesli Bar, Chocolate-Coated, 1, 33g</t>
  </si>
  <si>
    <t>Muesli Bar, Fruit-Topped, 1, 31 g</t>
  </si>
  <si>
    <t>Muesli Bar, Plain, 1, 31g</t>
  </si>
  <si>
    <t>Muesli Bar, Yoghurt-Coated or Topped, 1, 31g</t>
  </si>
  <si>
    <t xml:space="preserve">Muesli Natural 1 serve 50g </t>
  </si>
  <si>
    <t>Muesli Slice Iced or Uniced, 1, 100g</t>
  </si>
  <si>
    <t xml:space="preserve">Muesli Toasted, 1 serve 50g </t>
  </si>
  <si>
    <t>Muesli, Weight Watchers (NZ),1 serve 30g</t>
  </si>
  <si>
    <t>Muesli, Weight Watchers, Peach And Pecan, 1 serve 50g</t>
  </si>
  <si>
    <t xml:space="preserve">Muffin Low Fat, 1 regular, 100g </t>
  </si>
  <si>
    <t>Muffin Mix, Weight Watchers, Apricot Choc Chip (NZ), 1 muffin 60g</t>
  </si>
  <si>
    <t>Muffin Mix, Weight Watchers, Bran And Sultana (NZ), 1 muffin 60g</t>
  </si>
  <si>
    <t>Muffin Mix, Weight Watchers, Lemon And Poppyseed (NZ), 1 muffin 60g</t>
  </si>
  <si>
    <t>Muffin Mix, Weight Watchers, Rich Chocolate (NZ), 1 muffin 60g</t>
  </si>
  <si>
    <t>Muffin Mix, Weight-Watchers,-Blueberry (NZ) 1 muffin -60g</t>
  </si>
  <si>
    <t>Muffin, Low Fat, 1 small, 47g</t>
  </si>
  <si>
    <t>Muffin, Plain Or Flavoured, 1 regular 100g</t>
  </si>
  <si>
    <t>Muffin, Plain Or Flavoured, 1 small 50g</t>
  </si>
  <si>
    <t>Mulberries, 1 serve 130g</t>
  </si>
  <si>
    <t>Mullet, Raw, 1 serve 100g</t>
  </si>
  <si>
    <t>Multigrain Bread 1 slice 30g</t>
  </si>
  <si>
    <t>Multigrain Bread Roll, 1 large 62g</t>
  </si>
  <si>
    <t xml:space="preserve">Multigrain Bread Roll, 1 medium, 50g </t>
  </si>
  <si>
    <t>Multigrain Bread Roll, 1 small, 30g</t>
  </si>
  <si>
    <t xml:space="preserve">Multigrain Bread, Cheese Topped, 1 slice 40g </t>
  </si>
  <si>
    <t>Mung Beans, 1 serve 75g</t>
  </si>
  <si>
    <t xml:space="preserve">Mushrooms In Butter Sauce Canned, 1/2 cup 120g </t>
  </si>
  <si>
    <t>Mushrooms, 1 serve 50g</t>
  </si>
  <si>
    <t>Mushrooms, Stuffed, 1 medium, 24g</t>
  </si>
  <si>
    <t xml:space="preserve">Mussels Fresh In Shells 1 serve 250g </t>
  </si>
  <si>
    <t xml:space="preserve">Mussels, Smoked, In Oil, Drained, 1 serve 60g </t>
  </si>
  <si>
    <t>Mustard All Types 2 tsp 10g</t>
  </si>
  <si>
    <t>Mustard Pickle (Piccalilli) 1 tbs 20g</t>
  </si>
  <si>
    <t>Mustard Sauce, 1 tbs 20ml</t>
  </si>
  <si>
    <t>Mustard Seed Oil 2 tsp 10ml</t>
  </si>
  <si>
    <t>Naan Bread, 1 large piece 100g</t>
  </si>
  <si>
    <t>Naan Bread, 1 medium piece 75g</t>
  </si>
  <si>
    <t>Naan Bread, 1 small piece 46g</t>
  </si>
  <si>
    <t xml:space="preserve">Nabisco Captain's Table Classic Cracker, 1 serve 12g </t>
  </si>
  <si>
    <t xml:space="preserve">Nabisco Captain's Table Cracked Pepper Cracker, 1 serve 1 2g </t>
  </si>
  <si>
    <t xml:space="preserve">Nabisco Captain's Table Sesame Cracker, 1 serve 12g </t>
  </si>
  <si>
    <t xml:space="preserve">Nabisco, BBQ In-A-Biskit, 10 crackers 25g </t>
  </si>
  <si>
    <t xml:space="preserve">Nabisco, Cheese In-A-Biskit, 10 crackers 25g </t>
  </si>
  <si>
    <t xml:space="preserve">Nabisco, Chicken In-A-Biskit, 11 crackers 25g </t>
  </si>
  <si>
    <t>Nabisco, Chips Ahoy, 2 cookies 21 g</t>
  </si>
  <si>
    <t xml:space="preserve">Nabisco, Crispy Bacon In-A-Biskit, 12 crackers 25g </t>
  </si>
  <si>
    <t xml:space="preserve">Nabisco, Crispy Potato In-A-Biskit, 16 crackers 25g </t>
  </si>
  <si>
    <t xml:space="preserve">Nabisco, Dixie Drumstix In-A-Biskit, 18 crackers 25g </t>
  </si>
  <si>
    <t xml:space="preserve">Nabisco, Nachos In-A-Biskit, 9 crackers 25g </t>
  </si>
  <si>
    <t>Nabisco, Pizza In-A-Biskit, 9 crackers 25g</t>
  </si>
  <si>
    <t xml:space="preserve">Nabisco, Premium Crackers, 12 Grain, 4 crackers 35g </t>
  </si>
  <si>
    <t xml:space="preserve">Nabisco, Premium Crackers, 50% Less Salt, 4 crackers 29g </t>
  </si>
  <si>
    <t xml:space="preserve">Nabisco, Premium Crackers, Wholemeal, 4 crackers 30g </t>
  </si>
  <si>
    <t>Nabisco, Premium High Fibre Crackers, 98% Fat Free,  4 crackers 33g</t>
  </si>
  <si>
    <t xml:space="preserve">Nabisco, Premium Original Crackers, 4 crackers 29g </t>
  </si>
  <si>
    <t>Nabisco, Ritz Party Pack, 6 crackers 21 g</t>
  </si>
  <si>
    <t xml:space="preserve">Nabisco, Salt And Vinegar In-A-Biskit, 10 crackers 25g </t>
  </si>
  <si>
    <t xml:space="preserve">Nabisco, Savoury In-A-Biskit, 10 crackers 25g </t>
  </si>
  <si>
    <t>Nabisco, Topz Crackers, 7 crackers 25g</t>
  </si>
  <si>
    <t xml:space="preserve">Nachos, With Beans &amp; Cheese, No Meat, 1 serve, 170g </t>
  </si>
  <si>
    <t xml:space="preserve">Nachos, With Beef, Beans &amp; Cheese, 1 serve, 160g </t>
  </si>
  <si>
    <t xml:space="preserve">Nanna's, Apple Pie, 1 serve 100g </t>
  </si>
  <si>
    <t xml:space="preserve">Nanna's, Apple Pie, Light, 1 serve 100g </t>
  </si>
  <si>
    <t xml:space="preserve">Nanna's, Blackberry And Apple Pie, 1 serve 100g </t>
  </si>
  <si>
    <t>Nanny Lane, Goat's Milk, 1 cup 200ml</t>
  </si>
  <si>
    <t xml:space="preserve">National Dairies Yogo Dairy Dessert, Choc Mint, 1 tub 1 50g </t>
  </si>
  <si>
    <t xml:space="preserve">National Dairies Yogo Dairy Dessert, Chocolate, 1 tub 150g </t>
  </si>
  <si>
    <t>National Dairies Yogo Dairy Dessert, Double Decker,  Custard/Chocolate, 1 tub 150g</t>
  </si>
  <si>
    <t>National Dairies Yogo Dairy Dessert, Double Decker,  Mint N Cookies, l tub 150g</t>
  </si>
  <si>
    <t xml:space="preserve">National Dairies Yogo Dairy Dessert, Strawberry, l tub 1 50g </t>
  </si>
  <si>
    <t xml:space="preserve">National Dairies, Pura Boost Milk, 1 cup 250ml </t>
  </si>
  <si>
    <t xml:space="preserve">National Foods, Big M Chocolate Milk, 1 cup 250ml </t>
  </si>
  <si>
    <t xml:space="preserve">National Foods, Classic Chocolate Milk, 1 cup 250ml </t>
  </si>
  <si>
    <t xml:space="preserve">National Foods, Classic Light Chocolate Milk, 1 cup 250ml </t>
  </si>
  <si>
    <t xml:space="preserve">National Foods, Divine Classic, Creme Caramel, 1 tub 150ml </t>
  </si>
  <si>
    <t xml:space="preserve">National Foods, Fruche On Fruit (All Flavours), 1 tub 150ml </t>
  </si>
  <si>
    <t xml:space="preserve">National Foods, Fruche, Diet Vanilla, 1 tub 200ml </t>
  </si>
  <si>
    <t xml:space="preserve">National Foods, Fruche, Lite (All Flavours), 1 tub 200ml </t>
  </si>
  <si>
    <t xml:space="preserve">National Foods, Fruche, Original (All Flavours), 1 tub 200ml </t>
  </si>
  <si>
    <t xml:space="preserve">National Foods, Light Iced Coffee Milk, 1 serve 600ml </t>
  </si>
  <si>
    <t xml:space="preserve">National Foods, Masters Iced Coffee Milk, 1 cup 250ml </t>
  </si>
  <si>
    <t xml:space="preserve">National Foods, Masters Light Iced Coffee Milk, 1 serve 600ml </t>
  </si>
  <si>
    <t xml:space="preserve">National Foods, Pura Cafe Milk, 1 cup 250ml </t>
  </si>
  <si>
    <t xml:space="preserve">National Foods, Pura Gold Milk, 1 cup 250ml </t>
  </si>
  <si>
    <t xml:space="preserve">National Foods, Pura Lite Start Milk, 1 cup 250ml </t>
  </si>
  <si>
    <t xml:space="preserve">National Foods, Pura Milk, 1 cup 250ml </t>
  </si>
  <si>
    <t xml:space="preserve">National Foods, Pura Tone Milk, 1 cup 250ml </t>
  </si>
  <si>
    <t xml:space="preserve">National Foods, Yoplus Lite Natural Yoghurt, 1 serve 100ml </t>
  </si>
  <si>
    <t xml:space="preserve">National Foods, Yoplus Natural Yoghurt, 1 serve 100ml </t>
  </si>
  <si>
    <t>Natural Muesli, 1 serve 50g</t>
  </si>
  <si>
    <t xml:space="preserve">Naturalea, Yoghurt Fruit Drink (All Flavours), 1 serve 300ml </t>
  </si>
  <si>
    <t>Naturalea, Yoghurt, Inner-Balance, 1 tub 150ml</t>
  </si>
  <si>
    <t xml:space="preserve">Naturalea, Yoghurt, Organic Plain Unsweetened, l tub 150ml </t>
  </si>
  <si>
    <t xml:space="preserve">Naturalea, Yoghurt, Plain Unsweetened, 1 tub 150ml </t>
  </si>
  <si>
    <t xml:space="preserve">Nature's Energy, Banana Sunrise, 1 serve 200ml </t>
  </si>
  <si>
    <t xml:space="preserve">Nature's Energy, Chocolate Tornado, 1 serve 200ml </t>
  </si>
  <si>
    <t xml:space="preserve">Nature's Energy, Strawberry Storm, 1 serve 200ml </t>
  </si>
  <si>
    <t>Nature's Selection, Almond Kernels, 1 serve 30g</t>
  </si>
  <si>
    <t xml:space="preserve">Nature's Selection, Almonds, Herb And Garlic, Flaked, 1 serve 30g </t>
  </si>
  <si>
    <t xml:space="preserve">Nature's Selection, Almonds, Pizza Flavoured, 1 serve 30g </t>
  </si>
  <si>
    <t xml:space="preserve">Nature's Selection, Bacon Flavoured Chips, 1 serve 30g </t>
  </si>
  <si>
    <t>Nature's Selection, Bhuja Mix, 1 serve 30g</t>
  </si>
  <si>
    <t xml:space="preserve">Nature's Selection, Borlotti Beans (Dry), 1 serve 125g </t>
  </si>
  <si>
    <t xml:space="preserve">Nature's Selection, Brown Lentils (Dry), 1 serve 125g </t>
  </si>
  <si>
    <t>Nature's Selection, Cashews, 1 serve 30g</t>
  </si>
  <si>
    <t xml:space="preserve">Nature's Selection, Cashews, Honey Sesame, 1 serve 30g </t>
  </si>
  <si>
    <t xml:space="preserve">Nature's Selection, Cashews, Salted Roasted, 1 serve 30g </t>
  </si>
  <si>
    <t xml:space="preserve">Nature's Selection, Diced Dates, 1 serve 30g </t>
  </si>
  <si>
    <t>Nature's Selection, Dried Pineapple, 1 serve 30g</t>
  </si>
  <si>
    <t xml:space="preserve">Nature's Selection, Great Northern Beans (Dry), 1 serve 1 25g </t>
  </si>
  <si>
    <t xml:space="preserve">Nature's Selection, Green Split Peas (Dry), 1 serve 125g </t>
  </si>
  <si>
    <t xml:space="preserve">Nature's Selection, Hazelnuts, 1 serve 30g </t>
  </si>
  <si>
    <t xml:space="preserve">Nature's Selection, Mixed Nuts, Salted, 1 serve 30g </t>
  </si>
  <si>
    <t xml:space="preserve">Nature's Selection, Paw Paw, Dried, 1 serve 30g </t>
  </si>
  <si>
    <t xml:space="preserve">Nature's Selection, Peanuts, BBQ Flavoured, 1 serve 30g _ </t>
  </si>
  <si>
    <t xml:space="preserve">Nature's Selection, Peanuts, Roasted, 1 serve 30g </t>
  </si>
  <si>
    <t xml:space="preserve">Nature's Selection, Pearl Barley (Dry), 1 serve 125g </t>
  </si>
  <si>
    <t xml:space="preserve">Nature's Selection, Pecan Kernels, 1 serve 30g </t>
  </si>
  <si>
    <t xml:space="preserve">Nature's Selection, Pine Nut Kernels, 1 serve 30g </t>
  </si>
  <si>
    <t xml:space="preserve">Nature's Selection, Red Lentils (Dry), 1 serve 125g </t>
  </si>
  <si>
    <t xml:space="preserve">Nature's Selection, Sliced Cashews, Honey Teriyaki, 1 serve 30g </t>
  </si>
  <si>
    <t xml:space="preserve">Nature's Selection, Sliced Cashews, Thai Sweet Chilli, 1 serve 30g </t>
  </si>
  <si>
    <t xml:space="preserve">Nature's Selection, Slivered Almonds, 1 serve 30g </t>
  </si>
  <si>
    <t>Nature's Selection, Slivered Almonds, Parmesan Cheese, 1 serve 30g</t>
  </si>
  <si>
    <t>Nature's Selection, Slivered Almonds, Tomato Basil   And Onion, 1 serve 30g</t>
  </si>
  <si>
    <t xml:space="preserve">Nature's Selection, Soup Mix (Dry), 1 serve 125g </t>
  </si>
  <si>
    <t xml:space="preserve">Nature's Selection, Walnuts, 1 serve 30g </t>
  </si>
  <si>
    <t xml:space="preserve">Naytura, Soya Margarine, 2 tsp 10g </t>
  </si>
  <si>
    <t>Nectarine, Fresh, 1 medium 74g</t>
  </si>
  <si>
    <t>Nescafe Blend 43 Instant Coffee, 1 tsp 5g</t>
  </si>
  <si>
    <t>Nescafe Decaf Instant Coffee, 1 tsp 5g</t>
  </si>
  <si>
    <t>Nescafe Espresso Instant Coffee, 1 tsp 5g</t>
  </si>
  <si>
    <t>Nescafe Gold Blend Instant Coffee, 1 tsp 5g</t>
  </si>
  <si>
    <t xml:space="preserve">Nescafe Gold Decaf Instant Coffee, 1 tsp 5g </t>
  </si>
  <si>
    <t>Nestea Cool Lemon Shiverrr, 1 glass 250ml</t>
  </si>
  <si>
    <t>Nestea Cool Tropical Tremmble, 1 glass 250ml</t>
  </si>
  <si>
    <t>Nestle Activ Yoghurt, Apricot, l tub 150g</t>
  </si>
  <si>
    <t>Nestle Activ Yoghurt, Low Fat Prune, 1 tub 150g</t>
  </si>
  <si>
    <t>Nestle Activ Yoghurt, Low Fat Strawberry, Fruit And Fibre, 1 tub 150g</t>
  </si>
  <si>
    <t xml:space="preserve">Nestle Aero Choc Mint Mousse, 1 tub 62g </t>
  </si>
  <si>
    <t>Nestle Aero Chocolate Mousse, Diet, 1 tub 62g</t>
  </si>
  <si>
    <t>Nestle Alpen Blend Drinking Chocolate, 1 tbs 20g</t>
  </si>
  <si>
    <t>Nestle Andronicus Roasted And Ground Coffee, 1 tsp 5g</t>
  </si>
  <si>
    <t xml:space="preserve">Nestle Bear Brand Evaporated Milk, Full Cream, 1 serve 100ml </t>
  </si>
  <si>
    <t xml:space="preserve">Nestle Bear Brand Evaporated Milk, Light, 1 serve 100ml </t>
  </si>
  <si>
    <t xml:space="preserve">Nestle Berry Bliss Yoghurt, Light Raspberry, 1 tub 200g </t>
  </si>
  <si>
    <t>Nestle Berry Bliss Yoghurt, Light Strawberry, 1 tub 200g</t>
  </si>
  <si>
    <t>Nestle Best Friends Yoghurt, any flavour, l tub, 60g</t>
  </si>
  <si>
    <t>Nestle Bites, Kit Kat, 1 serve 20g</t>
  </si>
  <si>
    <t>Nestle Bites, Violet Crumble, 1 serve 20g</t>
  </si>
  <si>
    <t xml:space="preserve">Nestle Bob The Builder Dairy Dessert, Mucky Mud, 1 tub 60g </t>
  </si>
  <si>
    <t xml:space="preserve">Nestle Bob The Builder Yoghurt, Banana, 1 tub 60g </t>
  </si>
  <si>
    <t xml:space="preserve">Nestle Bob The Builder Yoghurt, Strawberry, 1 tub 60g </t>
  </si>
  <si>
    <t xml:space="preserve">Nestle Bob The Builder Yoghurt, Vanilla Peach, 1 tub 60g </t>
  </si>
  <si>
    <t xml:space="preserve">Nestle Carnation Evaporated Milk, Creamy, 1 serve 100ml </t>
  </si>
  <si>
    <t>Nestle Carnation Evaporated Milk, Light And Creamy, 1 serve 100ml</t>
  </si>
  <si>
    <t xml:space="preserve">Nestle Caro Coffee Substitute, 1 tsp 5g </t>
  </si>
  <si>
    <t>Nestle Chokito, Bar, 1 bar 60g</t>
  </si>
  <si>
    <t xml:space="preserve">Nestle Chokito, Kingsize Bar, 1 bar 80g </t>
  </si>
  <si>
    <t xml:space="preserve">Nestle Club, Bar, 1 bar 55g </t>
  </si>
  <si>
    <t>Nestle Club, Block, 6 squares 30g</t>
  </si>
  <si>
    <t xml:space="preserve">Nestle Club, Dark And Creamy, Block, 6 squares 30g </t>
  </si>
  <si>
    <t xml:space="preserve">Nestle Club, Fruit And Nut, Block, 6 squares 30g </t>
  </si>
  <si>
    <t xml:space="preserve">Nestle Club, Golden Caramel, Block, 6 squares 30g </t>
  </si>
  <si>
    <t xml:space="preserve">Nestle Club, Peppermint, Block, 6 squares 30g </t>
  </si>
  <si>
    <t xml:space="preserve">Nestle Club, Roasted Almond, Block, 6 squares 30g </t>
  </si>
  <si>
    <t>Nestle Club, Rum And Raisin, Block, 6 squares 30g</t>
  </si>
  <si>
    <t>Nestle Coffee And Milk, 2 tsp 10ml</t>
  </si>
  <si>
    <t xml:space="preserve">Nestle Coffee Mate, Hazelnut Flavoured Liquid, 1 serve 15ml </t>
  </si>
  <si>
    <t xml:space="preserve">Nestle Coffee Mate, Irish Cream Flavoured Liquid, 1 serve 15ml </t>
  </si>
  <si>
    <t xml:space="preserve">Nestle Cooking Chocolate Block, 6 squares 30g </t>
  </si>
  <si>
    <t>Nestle Crunch, Bar, 1 bar 45g</t>
  </si>
  <si>
    <t>Nestle Crunch, Bar, King, 1 bar 80g</t>
  </si>
  <si>
    <t>Nestle Crunch, Block, 6 squares 30g</t>
  </si>
  <si>
    <t>Nestle Dairy Dessert, Chocolate Creme, 1 tub 125g</t>
  </si>
  <si>
    <t>Nestle Dairy Dessert, Milky Bar, 1 tub 100g</t>
  </si>
  <si>
    <t>Nestle Dairy Dessert, Rolo, 1 tub 100g</t>
  </si>
  <si>
    <t>Nestle Dark Chocolate Bits, 1 serve 20g</t>
  </si>
  <si>
    <t>Nestle Dark Melts, 1 serve 20g</t>
  </si>
  <si>
    <t xml:space="preserve">Nestle Diet Rice, Apple Cinnamon Custard, 1 serve 120g </t>
  </si>
  <si>
    <t xml:space="preserve">Nestle Diet Rice, Forest Berries Custard, 1 serve 120g </t>
  </si>
  <si>
    <t xml:space="preserve">Nestle Diet Rice, Peach Mango Custard, 1 serve 120g </t>
  </si>
  <si>
    <t>Nestle Diet Rice, Vanilla Custard, 1 serve 120g</t>
  </si>
  <si>
    <t xml:space="preserve">Nestle Diet Yogurt, Apricot, l tub 200g </t>
  </si>
  <si>
    <t xml:space="preserve">Nestle Diet Yogurt, Berry Crumble, l tub 200g </t>
  </si>
  <si>
    <t xml:space="preserve">Nestle Diet Yogurt, Black Cherry; l tub 200g </t>
  </si>
  <si>
    <t xml:space="preserve">Nestle Diet Yogurt, Lemon Meringue, l tub 200g </t>
  </si>
  <si>
    <t xml:space="preserve">Nestle Diet Yogurt, Lush Banana, l tub 200g </t>
  </si>
  <si>
    <t xml:space="preserve">Nestle Diet Yogurt, Nectarine, l tub 200g </t>
  </si>
  <si>
    <t xml:space="preserve">Nestle Diet Yogurt, Passionfruit Cheesecake, l tub 200g </t>
  </si>
  <si>
    <t>Nestle Diet Yogurt, Peach Mango, l tub 200g</t>
  </si>
  <si>
    <t>Nestle Diet Yogurt, Raspberry And White Chocolate, 1 tub 200g</t>
  </si>
  <si>
    <t>Nestle Diet Yogurt, Strawberry, l tub 200g</t>
  </si>
  <si>
    <t xml:space="preserve">Nestle Diet Yogurt, Swiss Vanilla, 1 tub 200g </t>
  </si>
  <si>
    <t xml:space="preserve">Nestle Diet Yogurt, Tropical Fruit Salad, l tub 200g </t>
  </si>
  <si>
    <t>Nestle Diet, Chocolate Mousse, 1 tub 62g</t>
  </si>
  <si>
    <t>Nestle Diet, Creme Caramel, l tub 125g</t>
  </si>
  <si>
    <t>Nestle Diet, Lemon Cheesecake, l tub 120g</t>
  </si>
  <si>
    <t xml:space="preserve">Nestle Diet, Tropical Cheesecake, 1 tub 120g </t>
  </si>
  <si>
    <t xml:space="preserve">Nestle Disney Toy Story Yogurt, Banana, 1 tub 100g </t>
  </si>
  <si>
    <t>Nestle Disney Toy Story Yogurt, Strawberry, 1 tub 100p</t>
  </si>
  <si>
    <t>Nestle Dragonball Z Yogurt, Banana, l tub 100g</t>
  </si>
  <si>
    <t xml:space="preserve">Nestle Dragonball Z Yogurt, Strawberry, l tub 100g </t>
  </si>
  <si>
    <t xml:space="preserve">Nestle Dragonball Z Yogurt, Vanilla, l tub 100g </t>
  </si>
  <si>
    <t>Nestle Drinking Cocoa, 1 tbs 20g</t>
  </si>
  <si>
    <t xml:space="preserve">Nestle Duo De Mousse, Chocolate Caramel, 1 tub 75g </t>
  </si>
  <si>
    <t xml:space="preserve">Nestle Duo De Mousse, Chocolate Mint, 1 tub 75g </t>
  </si>
  <si>
    <t xml:space="preserve">Nestle Duo De Mousse, White Chocolate, 1 tub 75g </t>
  </si>
  <si>
    <t xml:space="preserve">Nestle Ecco Coffee Alternative, Chickory Drink, 1 tsp 5g </t>
  </si>
  <si>
    <t xml:space="preserve">Nestle Forest Selection Yogurt, Black Cherry, l tub 200g </t>
  </si>
  <si>
    <t xml:space="preserve">Nestle Forest Selection Yogurt, Raspberry, 1 tub 200g </t>
  </si>
  <si>
    <t xml:space="preserve">Nestle Forest Selection Yogurt, Strawberry, 1 tub 200g </t>
  </si>
  <si>
    <t>Nestle Fro-Yo, Strawberry, 1 serve 107ml</t>
  </si>
  <si>
    <t>Nestle Fruit And Nut, Block, 6 squares 30g</t>
  </si>
  <si>
    <t>Nestle Golden Rough, Block, 6 squares 30g</t>
  </si>
  <si>
    <t xml:space="preserve">Nestle Golden Rough, Frog, 1, 20g </t>
  </si>
  <si>
    <t xml:space="preserve">Nestle Golden Rough, Patty, 1, 20g </t>
  </si>
  <si>
    <t xml:space="preserve">Nestle Hi-5 Yogurt, Apricot, 1 tub 60g </t>
  </si>
  <si>
    <t>Nestle Hi-5 Yogurt, Raspberry, 1 tub 60g</t>
  </si>
  <si>
    <t>Nestle Hi-5 Yogurt, Strawberry, 1 tub 60g</t>
  </si>
  <si>
    <t xml:space="preserve">Nestle Ice Cream, Original Vanilla, l scoop 100ml </t>
  </si>
  <si>
    <t xml:space="preserve">Nestle International Roast Instant Coffee, 1 tsp 5g </t>
  </si>
  <si>
    <t xml:space="preserve">Nestle King Frog, 1, 109 </t>
  </si>
  <si>
    <t xml:space="preserve">Nestle Kit Kat, 2 Fingers, 1, 20g </t>
  </si>
  <si>
    <t xml:space="preserve">Nestle Kit Kat, 4 Finger, 1, 65g </t>
  </si>
  <si>
    <t xml:space="preserve">Nestle Kit Kat, 4 Finger, White, 1, 45g </t>
  </si>
  <si>
    <t xml:space="preserve">Nestle Kit Kat, Chunky, Caramel, 1, 65g </t>
  </si>
  <si>
    <t xml:space="preserve">Nestle Kit Kat, Chunky, King, 1, 78g </t>
  </si>
  <si>
    <t xml:space="preserve">Nestle Kit Kat, Chunky, Original, 1, 60g </t>
  </si>
  <si>
    <t xml:space="preserve">Nestle Kit Kat, Chunky, White, 1, 60g </t>
  </si>
  <si>
    <t xml:space="preserve">Nestle Kit Kat, Medium, 1, 45g </t>
  </si>
  <si>
    <t xml:space="preserve">Nestle Kit Kat, Snack, 1, 17g </t>
  </si>
  <si>
    <t>Nestle Kit Kat, Snack, White, 1, 17g</t>
  </si>
  <si>
    <t xml:space="preserve">Nestle Light Berry Bliss Yogurt, Light Black Cherry, l tub 200g </t>
  </si>
  <si>
    <t>Nestle Light Tropical Bliss Yogurt, Light Banana, 1 tub 200g</t>
  </si>
  <si>
    <t>Nestle Light Tropical Bliss Yogurt, Light Tropical Mango, 1 tub 200g</t>
  </si>
  <si>
    <t xml:space="preserve">Nestle Light Tropical Bliss Yogurt, Light Vanilla, 1 tub 200g </t>
  </si>
  <si>
    <t>Nestle Maxibon, Vanilla, 1 ice cream 165ml</t>
  </si>
  <si>
    <t>Nestle Milk Bits, 1 serve 20g</t>
  </si>
  <si>
    <t xml:space="preserve">Nestle Milk Chocolate Melts, 1 serve 20g </t>
  </si>
  <si>
    <t>Nestle Milk Chocolate, Block, 6 squares 30g</t>
  </si>
  <si>
    <t xml:space="preserve">Nestle Milky Bar, 1 ice cream 82ml </t>
  </si>
  <si>
    <t>Nestle Milky Bar, 1, 20g</t>
  </si>
  <si>
    <t>Nestle Milky Bar, 1, 50g</t>
  </si>
  <si>
    <t>Nestle Milky Bar, Banana, 1, 50g</t>
  </si>
  <si>
    <t xml:space="preserve">Nestle Milky Bar, Block, 6 squares 30g </t>
  </si>
  <si>
    <t>Nestle Milky Bar, Character, 1, 15g</t>
  </si>
  <si>
    <t xml:space="preserve">Nestle Milky Bar, Creamy Caramel, Block, 6 squares 30g_ </t>
  </si>
  <si>
    <t xml:space="preserve">Nestle Milky Bar, Creamy White, Block, 6 squares 30g </t>
  </si>
  <si>
    <t xml:space="preserve">Nestle Milky Bar, Milk And Cookies, Block, 6 squares 30g </t>
  </si>
  <si>
    <t xml:space="preserve">Nestle Milo (Stick), 1 ice cream 83ml </t>
  </si>
  <si>
    <t>Nestle Milo Chocolate Bar, 1 bar 40g</t>
  </si>
  <si>
    <t xml:space="preserve">Nestle Milo Chocolate Dairy Dessert, Lunch Box Pack, 1 tub 100g </t>
  </si>
  <si>
    <t xml:space="preserve">Nestle Milo Chocolate Milk Drink, 1 tbs 20g </t>
  </si>
  <si>
    <t xml:space="preserve">Nestle Milo Chocolate Milk Drink, Malted, 1 tbs 20g </t>
  </si>
  <si>
    <t xml:space="preserve">Nestle Milo Scoop Shake, 1 tub 240ml </t>
  </si>
  <si>
    <t>Nestle Mint Slice Chocolate, 1 serve 20g</t>
  </si>
  <si>
    <t xml:space="preserve">Nestle Monsters Inc Dairy Dessert, 1 tub 100g </t>
  </si>
  <si>
    <t>Nestle Mousse, Chocolate Mud, 1 tub 50g</t>
  </si>
  <si>
    <t xml:space="preserve">Nestle Mousse, Chocolate, 1 tub 62g </t>
  </si>
  <si>
    <t xml:space="preserve">Nestle Nesquik, Banana Milk Flavouring, 1 tbs 20g </t>
  </si>
  <si>
    <t xml:space="preserve">Nestle Nesquik, Caramel Milk Flavouring, 1 tbs 20g </t>
  </si>
  <si>
    <t xml:space="preserve">Nestle Nesquik, Chocolate Milk Flavouring, 1 tbs 20g_ </t>
  </si>
  <si>
    <t xml:space="preserve">Nestle Nesquik, Dairy Snack, 1 tub 60g </t>
  </si>
  <si>
    <t xml:space="preserve">Nestle Nesquik, Ice Cream, Vanilla And Strawberry, l scoop 100ml </t>
  </si>
  <si>
    <t xml:space="preserve">Nestle Nesquik, Ice Cream, Vanilla And. Chocolate, l scoop 100ml </t>
  </si>
  <si>
    <t>Nestle Nesquik, Strawberry Milk Flavouring, 1 tbs 20g</t>
  </si>
  <si>
    <t xml:space="preserve">Nestle Nesquik, Vanilla Milk Flavouring, 1 tbs 20g </t>
  </si>
  <si>
    <t xml:space="preserve">Nestle Nesquik, Vanilla/Choc Milk Flavouring, 1 tbs 20g </t>
  </si>
  <si>
    <t xml:space="preserve">Nestle Nesquik, Vanilla/Strawberry Milk Flavouring, 1 tbs 20g </t>
  </si>
  <si>
    <t>Nestle Peppermint Crisp, Block, 6 squares 30g</t>
  </si>
  <si>
    <t>Nestle Peters Farm Greek Style Yogurt, 1 tub 200g</t>
  </si>
  <si>
    <t>Nestle Peters Farm Yogurt, Natural No Fat Traditional Set,  1 tub 175g</t>
  </si>
  <si>
    <t xml:space="preserve">Nestle Peters Farm Yogurt, Natural Traditional Set, 1 tub 200g </t>
  </si>
  <si>
    <t xml:space="preserve">Nestle Pixie Caramel Bar, 1, 55g </t>
  </si>
  <si>
    <t xml:space="preserve">Nestle Plaistowe Cooking Chocolate, Block, 6 squares 30g </t>
  </si>
  <si>
    <t>Nestle Pokemon Dairy Dessert Combo, Chocolate And Banana, 1 tub 100g</t>
  </si>
  <si>
    <t>Nestle Pokemon Dairy Dessert Combo, Chocolate And Caramel,  1 tub 100g</t>
  </si>
  <si>
    <t xml:space="preserve">Nestle Pokemon Dairy Dessert, Chocolate, 1 tub 100g </t>
  </si>
  <si>
    <t xml:space="preserve">Nestle Rolo, Block, 6 squares 30g </t>
  </si>
  <si>
    <t xml:space="preserve">Nestle Sesame Street Yogurt, Apricot, 1 tub 100g </t>
  </si>
  <si>
    <t xml:space="preserve">Nestle Sesame Street Yogurt, Raspberry, 1 tub 100g </t>
  </si>
  <si>
    <t xml:space="preserve">Nestle Sesame Street Yogurt, Strawberry, 1 tub 100g </t>
  </si>
  <si>
    <t xml:space="preserve">Nestle Smarties, Block, 6 squares 30g </t>
  </si>
  <si>
    <t xml:space="preserve">Nestle Smarties, Box, 1 small 25g </t>
  </si>
  <si>
    <t xml:space="preserve">Nestle Sunshine Instant Coffee, 1 tsp 5g </t>
  </si>
  <si>
    <t xml:space="preserve">Nestle Sweetened Condensed Milk, 1 tbs 20g </t>
  </si>
  <si>
    <t xml:space="preserve">Nestle Sweetened Condensed Milk, Skim, 1 tbs 20g </t>
  </si>
  <si>
    <t xml:space="preserve">Nestle Top N Fill Caramel, 1 tbs 20g </t>
  </si>
  <si>
    <t xml:space="preserve">Nestle Violet Crumble, Bar, 1, 50g </t>
  </si>
  <si>
    <t xml:space="preserve">Nestle Violet Crumble, Block, 6 squares 30g </t>
  </si>
  <si>
    <t xml:space="preserve">Nestle White Bits, 1 serve 20g </t>
  </si>
  <si>
    <t xml:space="preserve">Nestle White Chocolate Melts, 1 serve 20g </t>
  </si>
  <si>
    <t>Nestle White Frog, 1,10g</t>
  </si>
  <si>
    <t>Nestle Wonka, Blue Gunk Bar, 1 bar 30g</t>
  </si>
  <si>
    <t xml:space="preserve">Nestle Wonka, Caramel And White Chocolate Bar, 1 bar 70g </t>
  </si>
  <si>
    <t>Nestle Wonka, Caramel And White Chocolate Block,  6 squares 30g</t>
  </si>
  <si>
    <t xml:space="preserve">Nestle Wonka, Chocolate Bar, 1 bar 70g </t>
  </si>
  <si>
    <t xml:space="preserve">Nestle Wonka, Chocolate, Block, 6 squares 30g </t>
  </si>
  <si>
    <t xml:space="preserve">Nestle Yogurt, 99% Fat Free Apricot, 1 tub 100g </t>
  </si>
  <si>
    <t>Nestle Yogurt, 99% Fat Free Black Cherry, l tub 100g</t>
  </si>
  <si>
    <t>Nestle Yogurt, 99% Fat Free Mango, 1 tub 100g</t>
  </si>
  <si>
    <t xml:space="preserve">Nestle Yogurt, 99% Fat Free Mixed Berry, 1 tub 100g </t>
  </si>
  <si>
    <t xml:space="preserve">Nestle Yogurt, 99% Fat Free Passionfruit, 1 tub 100g </t>
  </si>
  <si>
    <t xml:space="preserve">Nestle Yogurt, 99% Fat Free Strawberry, 1 tub 100g </t>
  </si>
  <si>
    <t xml:space="preserve">Nestle Yogurt, 99% Fat Free Vanilla, 1 tub 100g </t>
  </si>
  <si>
    <t xml:space="preserve">Nestle Yogurt, Blackberry And Raspberry, 1 tub 200g </t>
  </si>
  <si>
    <t>Nestle Yogurt, Peach, 1 tub 200g</t>
  </si>
  <si>
    <t xml:space="preserve">Nestle Yogurt, Raspberry, Peaches And Cream, 1 tub 200g </t>
  </si>
  <si>
    <t xml:space="preserve">Nestle Yogurt, Regular Apricot, 1 tub 200g </t>
  </si>
  <si>
    <t xml:space="preserve">Nestle Yogurt, Regular Black Cherry, 1 tub 200g </t>
  </si>
  <si>
    <t>Nestle Yogurt, Regular Mango, 1 tub 200g</t>
  </si>
  <si>
    <t xml:space="preserve">Nestle Yogurt, Regular Strawberry, 1 tub 200g </t>
  </si>
  <si>
    <t xml:space="preserve">Nestle Yogurt, Regular Vanilla, 1 tub 200g </t>
  </si>
  <si>
    <t xml:space="preserve">Nestle Yogurt, Strawberry, 1 tub 200g </t>
  </si>
  <si>
    <t xml:space="preserve">Nestle Yogurt, Tropical Mango, 1 tub 200g </t>
  </si>
  <si>
    <t xml:space="preserve">Nestle Yogurt, Vanilla Creme, 1 tub 200g </t>
  </si>
  <si>
    <t xml:space="preserve">Nestle Yogurt, Vanilla, 1 tub 200g </t>
  </si>
  <si>
    <t>Nestle, Bertie Beetle, 1, 10g</t>
  </si>
  <si>
    <t>Neufchatel Cheese, 1 serve 30g</t>
  </si>
  <si>
    <t>New Zealand Natural, Berryfruit Sorbet, in a Cone,  1 regular size 1 24g</t>
  </si>
  <si>
    <t>New Zealand Natural, Berryfruit Sorbet, in a Cup, 1 regular size 110g</t>
  </si>
  <si>
    <t>New Zealand Natural, Frozen Yoghurt, Soft Serve Mango,  in a Cone, 1 regular size 134g</t>
  </si>
  <si>
    <t>New Zealand Natural, Frozen Yoghurt, Soft Serve Mango,  in a Cup, 1 regular size 120g</t>
  </si>
  <si>
    <t>New Zealand Natural, Frozen Yoghurt, Soft Serve Strawberry,  in a Cup, 1 regular size 120g</t>
  </si>
  <si>
    <t>New Zealand Natural, Frozen Yoghurt, Soft Serve Strawberry, in a Cone, 1 regular size 134g</t>
  </si>
  <si>
    <t>New Zealand Natural, Frozen Yoghurt, Soft Serve Vanilla, in a Cone, 1 regular size 134g</t>
  </si>
  <si>
    <t>New Zealand Natural, Frozen Yoghurt, Soft Serve Vanilla, in a Cup, 1 regular size 120g</t>
  </si>
  <si>
    <t>New Zealand Natural, Frozen Yoghurt, Soft Serve Wildberry,   in a Cone, 1 regular size 134g</t>
  </si>
  <si>
    <t>New Zealand Natural, Frozen Yoghurt, Soft Serve Wildberry,  in a Cup, 1 regular size 120g</t>
  </si>
  <si>
    <t>New Zealand Natural, Lemon and Lime Sorbet, in a Cup,  1 regular size 110g</t>
  </si>
  <si>
    <t>New Zealand Natural, Low Fat, Choco'lite, in a Cone, 1 regular size 1 34g</t>
  </si>
  <si>
    <t>New Zealand Natural, Low Fat, Choco'lite, in a Cup, 1 regular size 1 20g</t>
  </si>
  <si>
    <t>New Zealand Natural, Low Fat, Frozen Yoghurt,   Low Fat Mango Passion, in a Cup, 1 regular size 110g</t>
  </si>
  <si>
    <t xml:space="preserve">New Zealand Natural, Low Fat, Frozen Yoghurt, Low Fat Fruits of the Forest, in a Cone, 1 regular size 1 24g </t>
  </si>
  <si>
    <t xml:space="preserve">New Zealand Natural, Low Fat, Frozen Yoghurt, Low Fat Fruits of the Forest, in a Cup, 1 regular size 110g </t>
  </si>
  <si>
    <t xml:space="preserve">New Zealand Natural, Low Fat, Frozen Yoghurt, Low Fat Mango Passion, in a Cone, 1 regular size 124g </t>
  </si>
  <si>
    <t>New Zealand Natural, Low Fat, Irish Dream D'Lite Low Fat,   in a Cup, 1 regular size 110q</t>
  </si>
  <si>
    <t>New Zealand Natural, Low Fat, Irish Dream D'Lite Low Fat, in a Cone, 1 regular size 124g</t>
  </si>
  <si>
    <t>New Zealand Natural, Low Fat, Natural D'Lite Low Fat Vanilla,  in a Cone, 1 regular size 124g</t>
  </si>
  <si>
    <t>New Zealand Natural, Low Fat, Natural D'Lite Low Fat Vanilla, in a Cup, 1 regular size 110g</t>
  </si>
  <si>
    <t>New Zealand Natural, Low Fat, Natural D'Lite, Mango Fruit Flo,  in a Cone, 1 regular size 219g</t>
  </si>
  <si>
    <t>New Zealand Natural, Low Fat, Natural D'Lite, Mango Fruit Flo, in a Cup, 1 regular size 205g</t>
  </si>
  <si>
    <t>New Zealand Natural, Low Fat, Natural D'Lite, Mixed Berry  Fruit Flo, in a Cone, 1 regular size 219g</t>
  </si>
  <si>
    <t>New Zealand Natural, Low Fat, Natural D'Lite, Mixed Berry  Fruit Flo, in a Cup, 1 regular size 205g</t>
  </si>
  <si>
    <t>New Zealand Natural, Low Fat, Natural D'Lite, Passionfruit  Fruit Flo, in a Cone, 1 regular size 219g</t>
  </si>
  <si>
    <t>New Zealand Natural, Low Fat, Natural D'Lite, Passionfruit  Fruit Flo, in a Cup, 1 regular size 205g</t>
  </si>
  <si>
    <t>New Zealand Natural, Low Fat, Peachy D'Lite Low Fat,  in a Cup, 1 regular size 110g</t>
  </si>
  <si>
    <t>New Zealand Natural, Low Fat, Peachy D'Lite Low Fat, in a Cone, 1 regular size 124g</t>
  </si>
  <si>
    <t>New Zealand Natural, Mango Sorbet, in a Cone,   1 regular size 100g</t>
  </si>
  <si>
    <t>New Zealand Natural, Mango Sorbet, in a Cup,   1 regular size 110g</t>
  </si>
  <si>
    <t>New Zealand Natural, Passionfruit Sorbet, in a Cone,   1 regular size 1 24g</t>
  </si>
  <si>
    <t>New Zealand Natural, Passionfruit Sorbet, in a Cup,   1 regular size 110g</t>
  </si>
  <si>
    <t>No Frills Biscuits, Nice, 1 serve 20g</t>
  </si>
  <si>
    <t>No Frills Biscuits, Raspberry Tartlets, 1 serve 27g</t>
  </si>
  <si>
    <t xml:space="preserve">No Frills Biscuits, Shredded Wheatmeal, 1 serve 18g </t>
  </si>
  <si>
    <t>Nobby's, Baked Wheat Mini's, 1 serve 50g</t>
  </si>
  <si>
    <t xml:space="preserve">Nobby's, Baked Wheat Sticks, 1 serve 50g </t>
  </si>
  <si>
    <t>Nobby's, Baked Wheat Twists, 1 serve 50g</t>
  </si>
  <si>
    <t xml:space="preserve">Nobby's, Macadamia Nuts, Dry Roasted, 1 packet 50g </t>
  </si>
  <si>
    <t xml:space="preserve">Nobby's, Premium Mixed Nuts, 1 packet 50g </t>
  </si>
  <si>
    <t xml:space="preserve">Nobby's, Pretzels, 1 packet 50g </t>
  </si>
  <si>
    <t xml:space="preserve">Nobby's, Salted Beer Nuts, 1 packet 50g </t>
  </si>
  <si>
    <t xml:space="preserve">Nobby's, Salted Cashews, 1 packet 50g </t>
  </si>
  <si>
    <t xml:space="preserve">Nobby's, Salted Mixed Nuts, 1 packet 50g </t>
  </si>
  <si>
    <t xml:space="preserve">Nobby's, Salted Peanuts, 1 packet 50g </t>
  </si>
  <si>
    <t xml:space="preserve">Nobby's, Salted Pistachio Nuts, 1 packet 50g </t>
  </si>
  <si>
    <t xml:space="preserve">Nobby's, Unsalted Peanuts, 1 packet 50g </t>
  </si>
  <si>
    <t xml:space="preserve">Noble Rise, Crunchy Toast Fruit, 1 serve 100g </t>
  </si>
  <si>
    <t>Noble Rise, Crunchy Toast White, 1 serve 100g</t>
  </si>
  <si>
    <t xml:space="preserve">Noble Rise, Mixed Grain With Poppy Seed, 1 serve 84g </t>
  </si>
  <si>
    <t xml:space="preserve">Noble Rise, Rise Soy And Linseed, 1 serve 94g </t>
  </si>
  <si>
    <t xml:space="preserve">Noble Rise, Traditional White, 1 serve 84g </t>
  </si>
  <si>
    <t>Noble Rise, Wholemeal Grain, 1 serve 95g</t>
  </si>
  <si>
    <t xml:space="preserve">Noble Rise, Wholemeal, 1 serve 84g </t>
  </si>
  <si>
    <t xml:space="preserve">Noodles, Hokkien, Cooked, 1 serve 200g </t>
  </si>
  <si>
    <t xml:space="preserve">Noodles, Rice, Fresh, Cooked, 1 serve 200g </t>
  </si>
  <si>
    <t xml:space="preserve">Norco Ice Cream, Cape Byron Pecan Caramel, l scoop 100ml </t>
  </si>
  <si>
    <t xml:space="preserve">Norco Ice Cream, Cape Byron Vanilla, 1 scoop 100ml </t>
  </si>
  <si>
    <t xml:space="preserve">Norco Ice Cream, Country Style, Caramel Whirl, l scoop 100ml </t>
  </si>
  <si>
    <t xml:space="preserve">Norco Ice Cream, Country Style, Choc Chip, 1 scoop 100ml </t>
  </si>
  <si>
    <t xml:space="preserve">Norco Ice Cream, Country Style, Low Fat Slices, l scoop 100ml </t>
  </si>
  <si>
    <t xml:space="preserve">Norco Ice Cream, Country Style, Neapolitan, 1 scoop 100ml </t>
  </si>
  <si>
    <t xml:space="preserve">Norco Ice Cream, Country Style, Vanilla, l scoop 100ml </t>
  </si>
  <si>
    <t>Norco Ice Cream, Prestige Chequers, Vanilla And Chocolate Log, 1 scoop 100ml</t>
  </si>
  <si>
    <t xml:space="preserve">Norco Ice Cream, Prestige Light, Macadamia, l scoop 100ml </t>
  </si>
  <si>
    <t>Norco Ice Cream, Prestige Light, Traditional Toffee, 1 scoop 100ml</t>
  </si>
  <si>
    <t xml:space="preserve">Norco Ice Cream, Prestige Light, Vanilla, l scoop 100ml </t>
  </si>
  <si>
    <t>Norco Nimbin Natural, 1 serve 25g Nougat, 1 bar 75g</t>
  </si>
  <si>
    <t>Norco, Ice Cream, Cape Byron Chocolate Mudcake,  1 scoop 100ml</t>
  </si>
  <si>
    <t xml:space="preserve">Nudie Juice, Blueberry And Blackberry, 1 serve 250ml </t>
  </si>
  <si>
    <t xml:space="preserve">Nudie Juice, Cranberry And Raspberry, 1 serve 250ml </t>
  </si>
  <si>
    <t>Nudie Juice, Mango And Passionfruit, 1 serve 250ml</t>
  </si>
  <si>
    <t xml:space="preserve">Nudie Juice, Orange, Mango And Pineapple, 1 serve 250ml </t>
  </si>
  <si>
    <t xml:space="preserve">Nudie Juice, Strawberry And Banana, 1 serve 250ml </t>
  </si>
  <si>
    <t xml:space="preserve">Nutmeat, Vegetarian, Peanut-Based, 1 slice 75g </t>
  </si>
  <si>
    <t>Nuttelex, Margarine, 2 tsp 10g</t>
  </si>
  <si>
    <t>Nu-Vit, Muesli Bar, Gluten Free Low Fat, 1 bar 100g</t>
  </si>
  <si>
    <t>Oak, Chocolate or Iced Coffee Milk, 1 serve 300ml</t>
  </si>
  <si>
    <t xml:space="preserve">Oak, Cottage Cheese, Creamed, 1 tbs 20g </t>
  </si>
  <si>
    <t xml:space="preserve">Oak, Custard, Vanilla, 1 serve 250ml </t>
  </si>
  <si>
    <t>Oak, Lite Iced Coffee Milk, 1 serve 300ml</t>
  </si>
  <si>
    <t xml:space="preserve">Oak, Longlife Flavoured Milk, Chocolate, 1 serve 250ml </t>
  </si>
  <si>
    <t xml:space="preserve">Oak, Longlife Flavoured Milk, Iced Coffee, 1 serve 250ml </t>
  </si>
  <si>
    <t xml:space="preserve">Oak, Longlife Flavoured Milk, Strawberry, 1 serve 250ml </t>
  </si>
  <si>
    <t xml:space="preserve">Oak, Longlife Flavoured Milk, Vanilla Malt, 1 serve 250ml </t>
  </si>
  <si>
    <t xml:space="preserve">Oak, Strawberry or Vanilla Malt Milk, 1 serve 300ml </t>
  </si>
  <si>
    <t>Oasis, Kiwi Fruit, 1 bottle 500ml</t>
  </si>
  <si>
    <t xml:space="preserve">Oasis, Lemon Iced Tea, 1 bottle 500ml </t>
  </si>
  <si>
    <t xml:space="preserve">Oasis, Original Lemon, 1 bottle 500ml </t>
  </si>
  <si>
    <t xml:space="preserve">Oasis, Raspberry Iced Tea, 1 bottle 500ml </t>
  </si>
  <si>
    <t xml:space="preserve">Oasis, Tangerine Lemon, 1 bottle 500ml </t>
  </si>
  <si>
    <t>Oasis, Wild Berry, 1 bottle 500ml</t>
  </si>
  <si>
    <t>Oat Bran, 1 serve 45g</t>
  </si>
  <si>
    <t>Oatmeal Biscuit, 1 biscuit 11 g</t>
  </si>
  <si>
    <t>Ocean Spray, Craisins, 1 serve 40g</t>
  </si>
  <si>
    <t xml:space="preserve">Ocean Spray, Cranberry Blackcurrant Drink, 1 cup 250ml </t>
  </si>
  <si>
    <t>Ocean Spray, Cranberry Classic Drink, 1 cup 250ml</t>
  </si>
  <si>
    <t xml:space="preserve">Ocean Spray, Pink Grapefruit And Passionfruit Drink, 1 cup 250ml </t>
  </si>
  <si>
    <t xml:space="preserve">Ocean Spray, Raspberry Cranberry Drink, 1 cup 250ml </t>
  </si>
  <si>
    <t xml:space="preserve">Ocean Spray, Ruby Red Grapefruit Drink, 1 cup 250ml </t>
  </si>
  <si>
    <t xml:space="preserve">Ocean Spray, Sweetened Dried Blueberries, 1 serve 40g </t>
  </si>
  <si>
    <t xml:space="preserve">Ocean Spray, Sweetened Dried Raspberries, 1 serve 40g </t>
  </si>
  <si>
    <t xml:space="preserve">Old El Paso, Burrito Simmer Sauce, 1 serve 50g </t>
  </si>
  <si>
    <t xml:space="preserve">Old El Paso, Enchilada Simmer Sauce, 1 serve 50g </t>
  </si>
  <si>
    <t xml:space="preserve">Old El Paso, Refried Beans, Any Flavour, '/z cup 11 2g </t>
  </si>
  <si>
    <t xml:space="preserve">Old El Paso, Salsa, Medium, 1 serve 75g </t>
  </si>
  <si>
    <t xml:space="preserve">Old El Paso, Taco Sauce, 1 serve 50g </t>
  </si>
  <si>
    <t>Old El Paso, Taco Shell, 1, 11 g</t>
  </si>
  <si>
    <t xml:space="preserve">Old El Paso, Taco Shell, Jumbo, 1, 18g </t>
  </si>
  <si>
    <t xml:space="preserve">Old El Paso, Thick And Chunky Salsa Mild, 1 tbs 75g </t>
  </si>
  <si>
    <t xml:space="preserve">Old El Paso, Topping, Nachos, 1 serve 98g </t>
  </si>
  <si>
    <t>Olive Grove, Chilled Spread, 2 tsp 10g</t>
  </si>
  <si>
    <t>Olive Grove, Chilled Spread, Lite, 2 tsp 10g</t>
  </si>
  <si>
    <t>Olive Oil, 1 tsp 5ml</t>
  </si>
  <si>
    <t xml:space="preserve">Olives, Black or Green, In Brine, 6, 40g </t>
  </si>
  <si>
    <t xml:space="preserve">Olives, Black or Green, In Oil, 6, 40g </t>
  </si>
  <si>
    <t xml:space="preserve">Olives, Green, Stuffed, 6, 40g </t>
  </si>
  <si>
    <t xml:space="preserve">Olivio, Chilled Spread, 2 tsp 10g </t>
  </si>
  <si>
    <t>Onion Bread, White, 1 piece 45g</t>
  </si>
  <si>
    <t xml:space="preserve">Onion Rings, Battered, Fried, 10 individual 60g </t>
  </si>
  <si>
    <t xml:space="preserve">Onion, 1 medium 100g </t>
  </si>
  <si>
    <t>Orange Rind, 1 tsp 5g</t>
  </si>
  <si>
    <t>Orange, 1 medium 160g</t>
  </si>
  <si>
    <t xml:space="preserve">Original Juice, all varieties unless stated, 1 serve 200ml </t>
  </si>
  <si>
    <t xml:space="preserve">Original Juice, Apple Blackcurrant Juiceman, 1 bottle 250ml. </t>
  </si>
  <si>
    <t xml:space="preserve">Original Juice, Apple Tetra, 1 bottle 250ml </t>
  </si>
  <si>
    <t xml:space="preserve">Original Juice, Blue Chill Isotonic, 1 bottle 600ml </t>
  </si>
  <si>
    <t xml:space="preserve">Original Juice, Grape Tetra, 1 bottle 200m( </t>
  </si>
  <si>
    <t xml:space="preserve">Original Juice, Old Fashioned Lemonade, 1 serve 300ml </t>
  </si>
  <si>
    <t xml:space="preserve">Original Juice, Orange Isotonic, 1 bottle 200ml </t>
  </si>
  <si>
    <t xml:space="preserve">Original Juice, Orange Juice Black Label, 1 serve 200ml </t>
  </si>
  <si>
    <t xml:space="preserve">Original Juice, Orange Juice, Original Classic, 1 bottle 200ml </t>
  </si>
  <si>
    <t xml:space="preserve">Original Juice, Orange Juice, Original, 1 serve 300ml </t>
  </si>
  <si>
    <t xml:space="preserve">Original Juice, Orange Juiceman,1 bottle 250ml </t>
  </si>
  <si>
    <t xml:space="preserve">Original Juice, Orange Mango Juice, 1 serve 200ml </t>
  </si>
  <si>
    <t xml:space="preserve">Original Juice, Orange Passionfruit, 1 serve 300ml </t>
  </si>
  <si>
    <t>Original Juice, Orange Tetra, 1 bottle 200ml</t>
  </si>
  <si>
    <t xml:space="preserve">Original Juice, Tomato Juice, Original Classic, 1 bottle 200ml </t>
  </si>
  <si>
    <t xml:space="preserve">Original Juice, Tomato Tetra, 1 bottle 200ml </t>
  </si>
  <si>
    <t>Ostrich, 1 smal1 serve 120g</t>
  </si>
  <si>
    <t>Ouzo, 1 nip 30ml</t>
  </si>
  <si>
    <t>Ox Tongue, Cooked, 1, 60g</t>
  </si>
  <si>
    <t>Ox Tongue, Smoked Or Cured, l , 60g</t>
  </si>
  <si>
    <t>Oyster Sauce, 1 tbs 20ml</t>
  </si>
  <si>
    <t>Oysters, Smoked, In Oil, Drained, 2, 30g</t>
  </si>
  <si>
    <t>Paella With Seafood, 1 serve 251 g</t>
  </si>
  <si>
    <t>Pampas, Apple Pie, 1 individual 68g</t>
  </si>
  <si>
    <t>Pampas, Beefsteak Pie, 1 serve 143g</t>
  </si>
  <si>
    <t>Pampas, Chicken And Vegetable Pie, Single Serve, 1 serve 11 9g</t>
  </si>
  <si>
    <t>Pampas, Chicken And Vegetable Snacks, 1 serve 28g</t>
  </si>
  <si>
    <t>Pampas, Choc Chip Cookie, 1 cookie 26g</t>
  </si>
  <si>
    <t>Pampas, Filo Pastry, 1 sheet 28g</t>
  </si>
  <si>
    <t>Pampas, Kids In The Kitchen, Chocolate Flavoured Dough, 1 cookie 16g</t>
  </si>
  <si>
    <t>Pampas, Kids In The Kitchen, Vanilla Flavoured Dough, 1 cookie 13g</t>
  </si>
  <si>
    <t>Pampas, Lattice Puffs, Apple And Custard, 1 piece 40g</t>
  </si>
  <si>
    <t>Pampas, Lattice Puffs, Apple, 1 piece 40g</t>
  </si>
  <si>
    <t>Pampas, Lattice Puffs, Apple, Sultana And Cinnamon, 1 piece 40g</t>
  </si>
  <si>
    <t>Pampas, Lemon Meringue, 1 serve 83g</t>
  </si>
  <si>
    <t>Pampas, Mini Quiche, any flavour, 1 serve 17g</t>
  </si>
  <si>
    <t>Pampas, Pastry Roll, 1 serve 63g</t>
  </si>
  <si>
    <t>Pampas, Pastry, Puff Block, 1/4 sheet 63g</t>
  </si>
  <si>
    <t>Pampas, Pastry, Short Block, 1/4 sheet 63g</t>
  </si>
  <si>
    <t>Pampas, Pie Flan, Savoury or Sweet, 1 serve 37g</t>
  </si>
  <si>
    <t>Pampas, Puff Pastry, 1/4 sheet 55g</t>
  </si>
  <si>
    <t>Pampas, Puff Pastry, Butter, 1/4 sheet 56g</t>
  </si>
  <si>
    <t>Pampas, Puff Pastry, Canola, 1/4 sheet 55g</t>
  </si>
  <si>
    <t>Pampas, Puff Pastry, Reduced Fat, 1/4 sheet 55g</t>
  </si>
  <si>
    <t>Pampas, Sausage Rolls, 1 serve 24g</t>
  </si>
  <si>
    <t>Pampas, Shephards Pie, Family, 1 serve 167g</t>
  </si>
  <si>
    <t>Pampas, Shephards Pie, Single Serve, 1, 150g</t>
  </si>
  <si>
    <t>Pampas, Shortcrust Pastry, '/4 sheet 67g</t>
  </si>
  <si>
    <t>Pampas, Single Serve, Apple Meringue, 1, 100g</t>
  </si>
  <si>
    <t>Pampas, Single Serve, Lemon Meringue, 1, 100g</t>
  </si>
  <si>
    <t>Pampas, Spinach And Ricotta Snacks, 1 serve 24g</t>
  </si>
  <si>
    <t>Pampas, Spring Roll Pastry, l sheet 12.5g</t>
  </si>
  <si>
    <t>Pampas, Sweet Case, 1, 23g</t>
  </si>
  <si>
    <t>Pampas, Sweet Puff Pastry, 1/4 sheet 55q</t>
  </si>
  <si>
    <t>Pampas, Sweet Shortcrust Pastry, 1/4 sheet 55g</t>
  </si>
  <si>
    <t xml:space="preserve">Pampas, Unbaked Apple Pie, 1 serve 95g </t>
  </si>
  <si>
    <t xml:space="preserve">Pancake Syrup, Maple- Flavoured, l tbs 20ml </t>
  </si>
  <si>
    <t xml:space="preserve">Pancakes, Plain, 2 small 60g </t>
  </si>
  <si>
    <t>Pancetta, 1 slice 25g</t>
  </si>
  <si>
    <t xml:space="preserve">Panettone, 1 slice 27g </t>
  </si>
  <si>
    <t>Panini, 1 serve 85g</t>
  </si>
  <si>
    <t xml:space="preserve">Pappadams, Fried, 4 pieces 24g </t>
  </si>
  <si>
    <t xml:space="preserve">Pappadams, Not Cooked In Oil, 4 pieces 16g </t>
  </si>
  <si>
    <t xml:space="preserve">Paradise, Cereal Bar, Lite, any flavour, 1, 35g </t>
  </si>
  <si>
    <t xml:space="preserve">Paradise, Cheddar And Chives Crackers, 1 serve 25g </t>
  </si>
  <si>
    <t xml:space="preserve">Paradise, Cottage Cookies, any flavour, 1 serve 21 g </t>
  </si>
  <si>
    <t xml:space="preserve">Paradise, Crispbread, any flavour, 1 serve 26g </t>
  </si>
  <si>
    <t xml:space="preserve">Paradise, Humphrey B Bear, Chocolate Cookies, 1 serve 25g </t>
  </si>
  <si>
    <t>Paradise, Kidz, Aussie Animal Cookies, 1 serve 25g</t>
  </si>
  <si>
    <t>Paradise, Kidz, Chocolate Dipped Aussie Animal Cookies, 1 serve 25g</t>
  </si>
  <si>
    <t xml:space="preserve">Paradise, Kidz, Chocolate Pinkies, 1 serve 25g </t>
  </si>
  <si>
    <t xml:space="preserve">Paradise, Kidz, Mini Muesli Bar, any flavour, 1, 21g </t>
  </si>
  <si>
    <t xml:space="preserve">Paradise, Kidz, Uglies, 1 serve 25g </t>
  </si>
  <si>
    <t>Paradise, Lite Cookies, any flavour, 1 serve 10g</t>
  </si>
  <si>
    <t xml:space="preserve">Paradise, Sesame And Poppy Seed Crackers, 1 serve 25g </t>
  </si>
  <si>
    <t xml:space="preserve">Paradise, Spring Onion Crackers, 1 serve 25g </t>
  </si>
  <si>
    <t xml:space="preserve">Parker's Pretzels, all varieties, l packet 75g </t>
  </si>
  <si>
    <t xml:space="preserve">Parmesan Cheese, Grated, 1 tbs 10g </t>
  </si>
  <si>
    <t>Parsley, 1 tsp 5g</t>
  </si>
  <si>
    <t xml:space="preserve">Parsnip, 1 serve 75g </t>
  </si>
  <si>
    <t>Party Pie, 1, 50g</t>
  </si>
  <si>
    <t xml:space="preserve">Pascall, Caramels, Milk Chocolate, 2 pieces 14g </t>
  </si>
  <si>
    <t xml:space="preserve">Pascall, Chocolate Eclairs, 2 pieces 14g </t>
  </si>
  <si>
    <t xml:space="preserve">Pascall, Clinkers, 3 pieces 11 g </t>
  </si>
  <si>
    <t xml:space="preserve">Pascall, Columbines, 2 pieces 14g </t>
  </si>
  <si>
    <t xml:space="preserve">Pascall, Country Mints, 3 pieces 15g </t>
  </si>
  <si>
    <t xml:space="preserve">Pascall, Fruit Bon Bons, 5 pieces 20g </t>
  </si>
  <si>
    <t>Pascall, Jelly Babies, 5 pieces 18g</t>
  </si>
  <si>
    <t>Pascall, Licorice Allsorts, 4 pieces 20g</t>
  </si>
  <si>
    <t>Pascall, Licorice Yards, 1 serve 50g</t>
  </si>
  <si>
    <t>Pascall, Marshmallows, Any Colour, 4 pieces 20g</t>
  </si>
  <si>
    <t>Pascall, Marshmallows, Fruit, 4 pieces 25g</t>
  </si>
  <si>
    <t xml:space="preserve">Pascall, Marshmallows, Jelly, 4 pieces 25g </t>
  </si>
  <si>
    <t xml:space="preserve">Pascall, Wine Gums, 5 pieces 20g </t>
  </si>
  <si>
    <t>Passionfruit, 2 medium 80g</t>
  </si>
  <si>
    <t>Pasta and Sauce, From Dry Mix, Cheese-Based, Cooked, 1 serve 200g</t>
  </si>
  <si>
    <t>Pasta and Sauce, From Dry Mix, Cream-Based, Cooked, 1 serve 200g</t>
  </si>
  <si>
    <t>Pasta and Sauce, From Dry Mix, Tomato-Based, Cooked, 1 serve 200g</t>
  </si>
  <si>
    <t>Pasta and Sauce, From Dry Mix, Vegetable-Based, Cooked, 1 serve 200g</t>
  </si>
  <si>
    <t>Pasta Salad, With Beans and Vegetables In Dressing, 1/2, cup, 125g</t>
  </si>
  <si>
    <t>Pasta Salad, With Meat and Vegetables In Dressing,  1/2 cup 125g</t>
  </si>
  <si>
    <t xml:space="preserve">Pasta Salad, With Vegetables In Dressing, 1/2 cup 125g </t>
  </si>
  <si>
    <t>Pasta Sauce, Cheese Based, 1 serve 100g</t>
  </si>
  <si>
    <t xml:space="preserve">Pasta Sauce, Cream Style, With Ham/Bacon, 1 serve 100g </t>
  </si>
  <si>
    <t>Pasta Sauce, Cream Style, With Mushroom &amp; Bacon, 1 serve 100g</t>
  </si>
  <si>
    <t xml:space="preserve">Pasta Sauce, Cream Style, With Mushroom, 1 serve 100g </t>
  </si>
  <si>
    <t>Pasta Sauce, Tomato-Based, 1/2 cup 135g</t>
  </si>
  <si>
    <t xml:space="preserve">Pasta Sauce, Tomato-Based, With Bacon, 1 serve 100g </t>
  </si>
  <si>
    <t>Pasta, Cheese and Spinach-Filled, Cooked, No Sauce, 1 serve 175g</t>
  </si>
  <si>
    <t xml:space="preserve">Pasta, Chicken-Filled, Cooked, No Sauce, 1 serve 175g </t>
  </si>
  <si>
    <t xml:space="preserve">Pasta, Ham and Cheese-Filled, Cooked, No Sauce, 1 serve 175g </t>
  </si>
  <si>
    <t xml:space="preserve">Pasta, In Cheese-Based Sauce, 1 serve 200g </t>
  </si>
  <si>
    <t xml:space="preserve">Pasta, In Cream-Based Sauce, 1 serve 200g </t>
  </si>
  <si>
    <t xml:space="preserve">Pasta, In Meat and Tomato-Based Sauce, 1 serve 200g </t>
  </si>
  <si>
    <t>Pasta, In Pesto Sauce, 1 serve 170g</t>
  </si>
  <si>
    <t>Pasta, In Tomato-Based Sauce, 1 serve 200g</t>
  </si>
  <si>
    <t xml:space="preserve">Pasta, Meat-Filled, Cooked, No Sauce, 1 serve 175g </t>
  </si>
  <si>
    <t>Pasta, Meat-Filled, In Cream-Based Sauce, 1 serve 250g</t>
  </si>
  <si>
    <t>Pasta, Meat-Filled, in Meat and Tomato-Based Sauce, 1 serve 250g</t>
  </si>
  <si>
    <t xml:space="preserve">Pasta, Meat-Filled, In Tomato-Based Sauce, 1 serve 250g </t>
  </si>
  <si>
    <t xml:space="preserve">Pasta, Regular, Cooked, l cup 148g </t>
  </si>
  <si>
    <t>Pasta, Regular, Dry, 1 serve 100g</t>
  </si>
  <si>
    <t>Pasta, Ricotta and Spinach-Filled, Cooked, No Sauce, 1 serve 175g</t>
  </si>
  <si>
    <t>Pasta, Wholemeal, Dry, 1 serve 60g</t>
  </si>
  <si>
    <t xml:space="preserve">Pasta, With Fish In Cheese-Based Sauce, 1 serve 253g </t>
  </si>
  <si>
    <t xml:space="preserve">Pasta, With Ham Or Bacon In Cream-Based Sauce, 1 serve 269g </t>
  </si>
  <si>
    <t>Pasta, With Meat and Vegetable In Cheese-Based Sauce, 1 serve 253g</t>
  </si>
  <si>
    <t xml:space="preserve">Pasta, With Meat In Cheese-Based Sauce, 1 serve 253g </t>
  </si>
  <si>
    <t xml:space="preserve">Pasta, With Seafood In Cream-Based Sauce, 1 serve 253g </t>
  </si>
  <si>
    <t xml:space="preserve">Pastry, Wholemeal, 1/4 sheet 53g </t>
  </si>
  <si>
    <t xml:space="preserve">Pataks, Chutney, Mango And Ginger With Lime, 1 serve 20g </t>
  </si>
  <si>
    <t xml:space="preserve">Pataks, Chutney, Premium Mango Mild, 1 serve 20g </t>
  </si>
  <si>
    <t xml:space="preserve">Pataks, Cooking Sauce, Korma, 1 serve 105g </t>
  </si>
  <si>
    <t xml:space="preserve">Pataks, Cooking Sauce, Tikka Masala,1 serve 105g </t>
  </si>
  <si>
    <t xml:space="preserve">Pataks, Curry Paste, Balti,l tbs 20g </t>
  </si>
  <si>
    <t xml:space="preserve">Pataks, Curry Paste, Butter Chicken, 1 tbs 20g </t>
  </si>
  <si>
    <t xml:space="preserve">Pataks, Curry Paste, Extra Hot, 1 tbs 20g </t>
  </si>
  <si>
    <t xml:space="preserve">Pataks, Curry Paste, Jalfrezi, 1 tbs 20g </t>
  </si>
  <si>
    <t xml:space="preserve">Pataks, Curry Paste, Korma, 1 tbs 20g </t>
  </si>
  <si>
    <t xml:space="preserve">Pataks, Curry Paste, Madras, 1 tbs 20g </t>
  </si>
  <si>
    <t xml:space="preserve">Pataks, Curry Paste, Mild, 1 tbs 20g </t>
  </si>
  <si>
    <t xml:space="preserve">Pataks, Curry Paste, Rogan Josh, 1 tbs 20g </t>
  </si>
  <si>
    <t xml:space="preserve">Pataks, Curry Paste, Tandoori, 1 tbs 20g </t>
  </si>
  <si>
    <t xml:space="preserve">Pataks, Curry Paste, Tikka Malasa, 1 tbs 20g </t>
  </si>
  <si>
    <t xml:space="preserve">Pataks, Curry Sauce, Balti, 1 serve 70g </t>
  </si>
  <si>
    <t xml:space="preserve">Pataks, Curry Sauce, Delhi, 1 serve 70g </t>
  </si>
  <si>
    <t xml:space="preserve">Pataks, Curry Sauce, Korma, 1 serve 70g </t>
  </si>
  <si>
    <t xml:space="preserve">Pataks, Curry Sauce, Madras, 1 serve 70g </t>
  </si>
  <si>
    <t>Pataks, Curry Sauce, Mild Balti, 1 serve 70q</t>
  </si>
  <si>
    <t>Pataks, Curry Sauce, Moglai, 1 serve 70g</t>
  </si>
  <si>
    <t xml:space="preserve">Pataks, Curry Sauce, Rogan Josh, 1 serve 70g </t>
  </si>
  <si>
    <t xml:space="preserve">Pataks, Curry Sauce, Tikka Malasa, 1 serve 70g </t>
  </si>
  <si>
    <t xml:space="preserve">Pataks, Hot Mango Pickle, 1 serve 20g </t>
  </si>
  <si>
    <t xml:space="preserve">Pataks, Meal Kit, Butter Chicken, 1 serve 193g </t>
  </si>
  <si>
    <t xml:space="preserve">Pataks, Meal Kit, Tikka Masala, 1 serve 193g </t>
  </si>
  <si>
    <t xml:space="preserve">Pataks, Pappadums, Assorted, 1 serve 10g </t>
  </si>
  <si>
    <t xml:space="preserve">Pataks, Pappadums, Garlic, 1 serve 10g </t>
  </si>
  <si>
    <t xml:space="preserve">Pataks, Pappadums, Plain, 1 serve 10g </t>
  </si>
  <si>
    <t xml:space="preserve">Pataks, Premium Mango Chutney (Mild), 1 serve 20g </t>
  </si>
  <si>
    <t xml:space="preserve">Pataks, Simmer Sauce, Balti Medium, 1 serve 108g </t>
  </si>
  <si>
    <t xml:space="preserve">Pataks, Simmer Sauce, Butter Chicken, 1 serve 108g </t>
  </si>
  <si>
    <t xml:space="preserve">Pataks, Simmer Sauce, Goan Pineapple, 1 serve 108g </t>
  </si>
  <si>
    <t xml:space="preserve">Pataks, Simmer Sauce, Jalfrezi, 1 serve 108g </t>
  </si>
  <si>
    <t xml:space="preserve">Pataks, Simmer Sauce, Korma Mild, 1 serve 108g </t>
  </si>
  <si>
    <t xml:space="preserve">Pataks, Simmer Sauce, Korma, 1 serve 125g </t>
  </si>
  <si>
    <t xml:space="preserve">Pataks, Simmer Sauce, Rogan Josh, 1 serve 108g </t>
  </si>
  <si>
    <t xml:space="preserve">Pataks, Simmer Sauce, Tandoori Masala, 1 serve 108g </t>
  </si>
  <si>
    <t>Pataks, Simmer Sauce, Tandoori, 1 serve 108g</t>
  </si>
  <si>
    <t xml:space="preserve">Pataks, Simmer Sauce, Tikka Malasa, 1 serve 108g </t>
  </si>
  <si>
    <t xml:space="preserve">Pataks, Stir Fry Sauce, Bengal, 1 serve 125g </t>
  </si>
  <si>
    <t xml:space="preserve">Pataks, Stir Fry Sauce, Jalfrezi, 1 serve 125g </t>
  </si>
  <si>
    <t xml:space="preserve">Pataks, Stir Fry Sauce, Kerala, 1 serve 125g </t>
  </si>
  <si>
    <t>Pataks, Stir Fry Sauce, Patia, 1 serve 125g</t>
  </si>
  <si>
    <t xml:space="preserve">Pate De Foie (Goose Liver Pate), 1 serve 30g </t>
  </si>
  <si>
    <t>Pate, All Types, 1 serve 30g</t>
  </si>
  <si>
    <t>Paul Newman, Own Caesar Dressing, 1 serve 20ml</t>
  </si>
  <si>
    <t xml:space="preserve">Paul Newman, Own Classic Salad Dressing, 1 serve 20ml </t>
  </si>
  <si>
    <t xml:space="preserve">Paul Newman, Own Dressing Italian, Lite, 1 serve 20ml </t>
  </si>
  <si>
    <t>Paul Newman, Own Dressing Parmesan And Roast Garlic, 1 serve 20ml</t>
  </si>
  <si>
    <t>Paul Newman, Own Dressing Ranch, 1 serve 20ml</t>
  </si>
  <si>
    <t>Paul Newman, Own Vinaigrette, Balsamic, 1 serve 20ml</t>
  </si>
  <si>
    <t>Paul Newman, Pasta Sauce, Tomato And Garlic And Onion Classic, 1 serve 125g</t>
  </si>
  <si>
    <t xml:space="preserve">Paul Newman, Pasta Sauce, Tomato And Mushroom, 1 serve 1 25g </t>
  </si>
  <si>
    <t xml:space="preserve">Paul Newman, Romano Italiano Own Dressing, 1 serve 20ml </t>
  </si>
  <si>
    <t xml:space="preserve">Paul Newman, Vinaigrette, Own Red Wine, 1 serve 20ml </t>
  </si>
  <si>
    <t>Pauls Cracka Dip, French Onion, 1 serve 10g</t>
  </si>
  <si>
    <t>Pauls Cracka Dip, Nacho Cheese, 1 serve 10g</t>
  </si>
  <si>
    <t>Pauls Cracka Dip, Onion, Chives, Parsley, 1 serve 10g</t>
  </si>
  <si>
    <t xml:space="preserve">Pauls Cracka Dip, Smokehouse Bacon Flavoured, 1 serve 10g </t>
  </si>
  <si>
    <t xml:space="preserve">Pauls, Cottage Cheese, Continental, 2 tbs 40g </t>
  </si>
  <si>
    <t>Pauls, Cottage Cheese, Low Fat With Herb And Peppercorn, 2 tbs 40g</t>
  </si>
  <si>
    <t xml:space="preserve">Pauls, Cottage Cheese, Low Fat, 2, tbs 40g </t>
  </si>
  <si>
    <t>Pauls, Cottage Cheese, Natural, 2 tbs 40g</t>
  </si>
  <si>
    <t xml:space="preserve">Pauls, Cottage Cheese, With Garden Salad, 2 tbs 40g </t>
  </si>
  <si>
    <t xml:space="preserve">Pauls, Cream Top Milk, 1 cup, 250ml </t>
  </si>
  <si>
    <t xml:space="preserve">Pauls, Exhibition Cylinder, Vanilla, 1 serve 35ml </t>
  </si>
  <si>
    <t xml:space="preserve">Pauls, Exhibition Wheel, Strawberry, 1 serve 75ml </t>
  </si>
  <si>
    <t xml:space="preserve">Pauls, Extra Creamy Milk, 1 cup, 250ml </t>
  </si>
  <si>
    <t xml:space="preserve">Pauls, Froth Top Milk, 1 cup, 250ml </t>
  </si>
  <si>
    <t xml:space="preserve">Pauls, Fruit Salad Yoghurt, 1 tub 200g </t>
  </si>
  <si>
    <t xml:space="preserve">Pauls, Full Cream Milk, 1 cup, 250ml </t>
  </si>
  <si>
    <t>Pauls, Ice Cream, Chocolate, 1 scoop, 100ml</t>
  </si>
  <si>
    <t>Pauls, Ice Cream, Extra Creamy Butterscotch Brittle, 1 scoop, 100ml</t>
  </si>
  <si>
    <t>Pauls, Ice Cream, Extra Creamy Double Chocolate Chip,  1 scoop 100ml</t>
  </si>
  <si>
    <t xml:space="preserve">Pauls, Ice Cream, Extra Creamy Simply Vanilla, l scoop 100ml </t>
  </si>
  <si>
    <t xml:space="preserve">Pauls, Ice Cream, Extra Creamy Vanilla Slice, 1 serve 97ml </t>
  </si>
  <si>
    <t xml:space="preserve">Pauls, Ice Cream, Neapolitan, 1 scoop 100ml </t>
  </si>
  <si>
    <t xml:space="preserve">Pauls, Ice Cream, Vanilla Chocolate Chip, 1 scoop 100ml </t>
  </si>
  <si>
    <t xml:space="preserve">Pauls, Ice Cream, Vanilla, 1 scoop 100ml </t>
  </si>
  <si>
    <t xml:space="preserve">Pauls, Lite Natural Set Yoghurt, 1 tub 200g </t>
  </si>
  <si>
    <t xml:space="preserve">Pauls, Lite Passionfruit Yoghurt, 1 tub 200g </t>
  </si>
  <si>
    <t xml:space="preserve">Pauls, Lite Strawberry Yoghurt, 1 tub 200g </t>
  </si>
  <si>
    <t xml:space="preserve">Pauls, Lite Vanilla Yoghurt, 1 tub 200g </t>
  </si>
  <si>
    <t xml:space="preserve">Pauls, Parmalat Zymil Milk, 1 cup 250ml </t>
  </si>
  <si>
    <t xml:space="preserve">Pauls, Physical Low Fat Milk, 1 cup 250ml </t>
  </si>
  <si>
    <t>Pauls, Physical No Fat Milk, 1 cup 250ml</t>
  </si>
  <si>
    <t>Pauls, Slim Milk, 1 cup 250ml</t>
  </si>
  <si>
    <t xml:space="preserve">Pauls, Sour Cream, Extra Light, 1 tbs 20ml </t>
  </si>
  <si>
    <t xml:space="preserve">Pauls, Strawberry Yoghurt, 1 tub 200g </t>
  </si>
  <si>
    <t xml:space="preserve">Pauls, Suncoast Goat Milk, 1 cup 250ml </t>
  </si>
  <si>
    <t>Pauls, Trim Milk, 1 cup 250ml</t>
  </si>
  <si>
    <t>Pauls, Vanilla Yoghurt, 1 tub 200g</t>
  </si>
  <si>
    <t>Pavlova Shell, 1 serve 50g</t>
  </si>
  <si>
    <t>Pawpaw, 1 serve 150g</t>
  </si>
  <si>
    <t>Pea &amp; Ham Soup, 1 serve 220ml</t>
  </si>
  <si>
    <t>Peach Halves, Dried, 2, 13g</t>
  </si>
  <si>
    <t>Peach Nectar, 1 cup 250ml</t>
  </si>
  <si>
    <t>Peach, 1 serve 140g</t>
  </si>
  <si>
    <t xml:space="preserve">Peach, Canned In Light Syrup, Drained, 1/2 cup 130g </t>
  </si>
  <si>
    <t xml:space="preserve">Peach, Canned In Natural Juice, Drained, 1/2 cup 130g </t>
  </si>
  <si>
    <t>Peach, Canned In Water, Artificially Sweetened, Drained, 1/2 cup 130g</t>
  </si>
  <si>
    <t>Peanut and Honey Bar, 1, 35g</t>
  </si>
  <si>
    <t xml:space="preserve">Peanut Butter, Added Sugar, 1 tbs 20g </t>
  </si>
  <si>
    <t xml:space="preserve">Peanut Butter, No Added Sugar, 1 tbs 20g </t>
  </si>
  <si>
    <t xml:space="preserve">Peanut Butter, Reduced Fat, 1 tbs 20g </t>
  </si>
  <si>
    <t xml:space="preserve">Peanut Oil, 2 tsp, 10ml </t>
  </si>
  <si>
    <t xml:space="preserve">Peanuts, Honey Roasted, 10, 12g </t>
  </si>
  <si>
    <t xml:space="preserve">Peanuts, Raw, 25, 15g </t>
  </si>
  <si>
    <t xml:space="preserve">Peanuts, Roasted, 25, 15g </t>
  </si>
  <si>
    <t>Peanuts, Sugar-Coated, 10, 17g</t>
  </si>
  <si>
    <t xml:space="preserve">Pear Tree Muesli, Natural Muesli, 1 serve 60g </t>
  </si>
  <si>
    <t>Pear, Fresh, 1 serve 125g</t>
  </si>
  <si>
    <t xml:space="preserve">Pearl Barley (Cooked), 1 cup 200g </t>
  </si>
  <si>
    <t xml:space="preserve">Pearl Barley (Raw), 1/2 cup 100g </t>
  </si>
  <si>
    <t xml:space="preserve">Pears, Canned In Light Syrup, Drained, 1/2 cup 130g </t>
  </si>
  <si>
    <t>Pears, Canned In Natural Juice, Drained, 1/2 cup 130g</t>
  </si>
  <si>
    <t>Pears, Canned In Water, Artificially Sweetened, Drained, 1/2 cup 130g</t>
  </si>
  <si>
    <t>Pears, Dried, 1, half 18g</t>
  </si>
  <si>
    <t xml:space="preserve">Peas, Green, 1 serve 80g </t>
  </si>
  <si>
    <t xml:space="preserve">Peas, Mushy, 1 serve 100g </t>
  </si>
  <si>
    <t xml:space="preserve">Peas, Split, Dried, 1 serve 75g </t>
  </si>
  <si>
    <t xml:space="preserve">Pecan Nuts, 8 nuts, 15g </t>
  </si>
  <si>
    <t xml:space="preserve">Pecan Pie, 1 slice 100g </t>
  </si>
  <si>
    <t xml:space="preserve">Pecorino Cheese, 1 serve 30g </t>
  </si>
  <si>
    <t>Pepino, 1 medium 120g</t>
  </si>
  <si>
    <t xml:space="preserve">Pepper, Black Or White, 1 tsp 5g </t>
  </si>
  <si>
    <t xml:space="preserve">Pepsi Blue, 1 cup 250ml </t>
  </si>
  <si>
    <t>Pepsi Max, 1 cup 250ml</t>
  </si>
  <si>
    <t xml:space="preserve">Pepsi, l cup 250ml </t>
  </si>
  <si>
    <t xml:space="preserve">Perfect Italiano, Grated Parmesan, 1 serve 30g </t>
  </si>
  <si>
    <t xml:space="preserve">Perfect Italiano, Grated Pizza Plus, 1 serve 30g </t>
  </si>
  <si>
    <t xml:space="preserve">Perfect Italiano, Light Mozzarella, 1 serve 30g </t>
  </si>
  <si>
    <t xml:space="preserve">Perfect Italiano, Mozzarella, 1 serve 30g </t>
  </si>
  <si>
    <t>Perfect Italiano, Parmesan, 1 serve 30g</t>
  </si>
  <si>
    <t xml:space="preserve">Perfect Italiano, Parmesan, Shredded, 1 serve 30g </t>
  </si>
  <si>
    <t xml:space="preserve">Perfect Italiano, Ricotta, 1 serve 40g </t>
  </si>
  <si>
    <t xml:space="preserve">Perfect Italiano, Romano, 1 serve 30g </t>
  </si>
  <si>
    <t>Perfect Italiano, Romano, Shredded, 1 serve 30g</t>
  </si>
  <si>
    <t xml:space="preserve">Perfection Dairies, Artificially Sweetened Custard, l cup 250ml </t>
  </si>
  <si>
    <t>Perfection Dairies, Pasturised Cream, l tbs 20ml</t>
  </si>
  <si>
    <t xml:space="preserve">Perfection Dairies, Pasturised Homogenised Milk, 1 cup 250ml </t>
  </si>
  <si>
    <t xml:space="preserve">Perfection Dairies, Perfect Light Milk, 1 cup 250ml </t>
  </si>
  <si>
    <t xml:space="preserve">Perfection Dairies, Skim Milk, 1 cup 250ml </t>
  </si>
  <si>
    <t xml:space="preserve">Perfection Dairies, Sour Cream, 1 tbs 20g </t>
  </si>
  <si>
    <t xml:space="preserve">Perfection Dairies, Thickened Cream, 1 cup 250ml </t>
  </si>
  <si>
    <t xml:space="preserve">Perfection Dairies, Vanilla Custard, 1 cup 250ml </t>
  </si>
  <si>
    <t>Persimmon, 1 medium, 120g</t>
  </si>
  <si>
    <t xml:space="preserve">Pesto, Basil, 1 tbs 20g </t>
  </si>
  <si>
    <t>Pesto, Tomato, 1 tbs 20g</t>
  </si>
  <si>
    <t>Peters, Barney Banana, 1 ice cream 83ml</t>
  </si>
  <si>
    <t>Peters, Billabong Chocolate, 1 ice cream 83ml</t>
  </si>
  <si>
    <t>Peters, Billabong Triple Swirl, 1 ice cream 83ml</t>
  </si>
  <si>
    <t>Peters, Catering Ice Cream, 1 slice 100ml</t>
  </si>
  <si>
    <t xml:space="preserve">Peters, Choc Wedge, Chocolate Ripple, 1 ice cream 82ml </t>
  </si>
  <si>
    <t xml:space="preserve">Peters, Choc Wedge, Cookie, 1 ice cream 82ml </t>
  </si>
  <si>
    <t xml:space="preserve">Peters, Choc Wedge, Strawberry, 1 ice cream 82ml </t>
  </si>
  <si>
    <t xml:space="preserve">Peters, Choc Wedge, Vanilla, 1 ice cream 67ml </t>
  </si>
  <si>
    <t xml:space="preserve">Peters, Choc Wedge, Violet Crumble, 1 ice cream 82ml </t>
  </si>
  <si>
    <t xml:space="preserve">Peters, Drumstick, Aero, 1 ice cream 119ml </t>
  </si>
  <si>
    <t xml:space="preserve">Peters, Drumstick, Caramel, 1 ice cream 119ml </t>
  </si>
  <si>
    <t>Peters, Drumstick, Chocolate And Boysenberry, 1 ice cream 119ml</t>
  </si>
  <si>
    <t>Peters, Drumstick, Gold, 1 ice cream 119ml</t>
  </si>
  <si>
    <t xml:space="preserve">Peters, Drumstick, Royale, 1 ice cream 119ml </t>
  </si>
  <si>
    <t xml:space="preserve">Peters, Drumstick, Superchoc, 1 ice cream 78ml </t>
  </si>
  <si>
    <t xml:space="preserve">Peters, Drumstick, Triple Chocolate, 1 ice cream 119ml </t>
  </si>
  <si>
    <t xml:space="preserve">Peters, Drumstick, Vanilla And Boysenberry, l ice cream 119ml </t>
  </si>
  <si>
    <t>Peters, Drumstick, Vanilla, 1 ice cream 119ml</t>
  </si>
  <si>
    <t xml:space="preserve">Peters, Extra Creamy Ice Cream, Chocolate Swirl, l scoop 100ml </t>
  </si>
  <si>
    <t>Peters, Extra Creamy Ice Cream, Cookies And Cream, 1 scoop 100ml</t>
  </si>
  <si>
    <t xml:space="preserve">Peters, Extra Creamy Ice Cream, Mango, 1 scoop 100ml </t>
  </si>
  <si>
    <t xml:space="preserve">Peters, Extra Creamy Ice Cream, Vanilla, 1 scoop 100ml </t>
  </si>
  <si>
    <t xml:space="preserve">Peters, Frosty Fruits, Apple And Blackcurrant, l ice block 82ml </t>
  </si>
  <si>
    <t xml:space="preserve">Peters, Frosty Fruits, Lemon Lime Twist, 1 ice block 82ml </t>
  </si>
  <si>
    <t xml:space="preserve">Peters, Frosty Fruits, Passionfruit, 1 ice block 82ml </t>
  </si>
  <si>
    <t xml:space="preserve">Peters, Frosty Fruits, Split Citrus, 1 ice block 75ml </t>
  </si>
  <si>
    <t xml:space="preserve">Peters, Frosty Fruits, Split Wildberry, 1 ice block 75ml </t>
  </si>
  <si>
    <t>Peters, Frosty Fruits, Tropical, 1 ice block 75ml</t>
  </si>
  <si>
    <t xml:space="preserve">Peters, Frosty Fruits, Watermelon And Pineapple, l ice block 75ml </t>
  </si>
  <si>
    <t xml:space="preserve">Peters, Hava-Heart, Strawberry, 1 ice cream 115ml </t>
  </si>
  <si>
    <t xml:space="preserve">Peters, Hava-Heart, Vanilla, 1 ice cream 124ml </t>
  </si>
  <si>
    <t xml:space="preserve">Peters, Heaven, Almond Nougat, 1 ice cream 113ml </t>
  </si>
  <si>
    <t xml:space="preserve">Peters, Heaven, Cookies And Cream, 1 ice cream 112ml </t>
  </si>
  <si>
    <t xml:space="preserve">Peters, Heaven, Vanilla, 1 ice cream 118ml </t>
  </si>
  <si>
    <t xml:space="preserve">Peters, Ice Cream Party Cake, 1 slice 100ml </t>
  </si>
  <si>
    <t xml:space="preserve">Peters, Ice Cream, Baci, 1 scoop 100ml </t>
  </si>
  <si>
    <t>Peters, Ice Cream, Caramel, 1 scoop 100ml</t>
  </si>
  <si>
    <t>Peters, Ice Cream, Dixie cup Vanilla, 1 serve 107ml</t>
  </si>
  <si>
    <t xml:space="preserve">Peters, Ice Cream, Eskimo Pie, Mint, 1 serve 92ml </t>
  </si>
  <si>
    <t xml:space="preserve">Peters, Ice Cream, Eskimo Pie, Vanilla, 1 serve 92ml </t>
  </si>
  <si>
    <t>Peters, Ice Cream, Fantales, 1 scoop 100ml</t>
  </si>
  <si>
    <t xml:space="preserve">Peters, Ice Cream, Monaco Bar, Vanilla, 1 serve 109ml </t>
  </si>
  <si>
    <t xml:space="preserve">Peters, Ice Cream, Natural Honey, 1 scoop 100ml </t>
  </si>
  <si>
    <t>Peters, Ice Cream, Natural Vanilla, 1 scoop 100ml</t>
  </si>
  <si>
    <t xml:space="preserve">Peters, Ice Cream, Original Caramel Swirl, 1 scoop 100ml </t>
  </si>
  <si>
    <t xml:space="preserve">Peters, Ice Cream, Original Chocolate, 1 scoop 100ml </t>
  </si>
  <si>
    <t xml:space="preserve">Peters, Ice Cream, Original Neapolitan, 1 scoop 100ml </t>
  </si>
  <si>
    <t xml:space="preserve">Peters, Ice Cream, Original Vanilla And Chocolate, l scoop 100ml </t>
  </si>
  <si>
    <t xml:space="preserve">Peters, Ice Cream, Vanilla, Carbohydrate Modified, l scoop 100ml </t>
  </si>
  <si>
    <t xml:space="preserve">Peters, Ice Cream, Violet Crumble, 1 serve 82ml </t>
  </si>
  <si>
    <t xml:space="preserve">Peters, Icy Pole, Lemonade, 1 ice block 75ml </t>
  </si>
  <si>
    <t xml:space="preserve">Peters, Icy Pole, Pine Orange, 1 ice block 75ml </t>
  </si>
  <si>
    <t xml:space="preserve">Peters, Icy Pole, Raspberry And Cola, 1 ice block 75ml </t>
  </si>
  <si>
    <t xml:space="preserve">Peters, Icy Pole, Raspberry, 1 ice block 75ml </t>
  </si>
  <si>
    <t>Peters, Kiwi And Apple Ice Block, 1 ice block 82ml</t>
  </si>
  <si>
    <t>Peters, Lifesavers Ice Block, 1 ice block 78ml</t>
  </si>
  <si>
    <t>Peters, Light and Creamy Ice Cream Vanilla, 1 scoop 100ml</t>
  </si>
  <si>
    <t>Peters, Light and Creamy Ice Cream, 97% Fat Free Slices,   Vanilla, 1 slice 97.5ml</t>
  </si>
  <si>
    <t>Peters, Light and Creamy Ice Cream, 97% Fat Free Slices, Caramel, 1 slice, 71 ml</t>
  </si>
  <si>
    <t>Peters, Light and Creamy Ice Cream, 97% Fat Free Slices, Chocolate Swirl, 1 slice 98ml</t>
  </si>
  <si>
    <t>Peters, Light and Creamy Ice Cream, 97% Fat Free Slices, Chocolate, 1 slice 73ml</t>
  </si>
  <si>
    <t>Peters, Light and Creamy Ice Cream, Caramel Swirl, 1 scoop 100ml</t>
  </si>
  <si>
    <t>Peters, Light and Creamy Ice Cream, Chocolate Vanilla Swirl, 1 scoop 100ml</t>
  </si>
  <si>
    <t xml:space="preserve">Peters, Light and Creamy Ice Cream, Mango Swirl, l scoop 100ml </t>
  </si>
  <si>
    <t>Peters, Light and Creamy Ice Cream, Passionfruit Swirl, 1 scoop 100ml</t>
  </si>
  <si>
    <t xml:space="preserve">Peters, Wonka, Mud Sludge, 1 ice cream 83ml </t>
  </si>
  <si>
    <t>Pickled Green Beans, 1 serve 50g</t>
  </si>
  <si>
    <t>Pickled Onions, 1 tbs 20g</t>
  </si>
  <si>
    <t>Pickled Peppers, 1 tbs 20g</t>
  </si>
  <si>
    <t xml:space="preserve">Pickled Seaweed, 1 tbs 20g </t>
  </si>
  <si>
    <t>Pickles (Dill), 1 serve 50g</t>
  </si>
  <si>
    <t xml:space="preserve">Pigs Hock, Cooked, 1, 51 g </t>
  </si>
  <si>
    <t xml:space="preserve">Pigs Trotter, Cooked, 1, 87g </t>
  </si>
  <si>
    <t>Pikelet, Plain, 1, 15g</t>
  </si>
  <si>
    <t xml:space="preserve">Pilchards, Canned In Tomato Sauce, 1 serve 60g </t>
  </si>
  <si>
    <t>Pina Colada, 1, 250ml</t>
  </si>
  <si>
    <t>Pine Nuts, 1 tbs 15g</t>
  </si>
  <si>
    <t>Pineapple Fritter, 1, 70g</t>
  </si>
  <si>
    <t>Pineapple Ring Dried, 1, 40g</t>
  </si>
  <si>
    <t xml:space="preserve">Pineapple, 1 smal1 serve 100g </t>
  </si>
  <si>
    <t>Pineapple, Canned In Heavy Syrup, Drained, 1 serve 130g</t>
  </si>
  <si>
    <t xml:space="preserve">Pineapple, Canned In Light Syrup, Drained, 1 serve 130g </t>
  </si>
  <si>
    <t xml:space="preserve">Pineapple, Canned In Natural Juice, Drained, 1 serve 130g </t>
  </si>
  <si>
    <t xml:space="preserve">Pineapple, Glace, 1 serve 30g </t>
  </si>
  <si>
    <t xml:space="preserve">Pinto Beans, Dried, 1 serve 75g </t>
  </si>
  <si>
    <t>Pistachio Nuts, 15 nuts 15g</t>
  </si>
  <si>
    <t xml:space="preserve">Pita Bread, 1 medium 70g </t>
  </si>
  <si>
    <t xml:space="preserve">Pizza Base, Thick, 1 large 500g </t>
  </si>
  <si>
    <t xml:space="preserve">Pizza Base, Thick, 1 medium 350g </t>
  </si>
  <si>
    <t xml:space="preserve">Pizza Base, Thick, 1 slice, 60g </t>
  </si>
  <si>
    <t xml:space="preserve">Pizza Base, Thick, 1 small 280g </t>
  </si>
  <si>
    <t xml:space="preserve">Pizza Base, Thin, 1 medium 230g </t>
  </si>
  <si>
    <t xml:space="preserve">Pizza Base, Thin, 1 regular 225g </t>
  </si>
  <si>
    <t xml:space="preserve">Pizza Base, Thin, 1 slice 50g </t>
  </si>
  <si>
    <t>Pizza Cheese, 1 serve 30g</t>
  </si>
  <si>
    <t>Pizza Hut, Cookie, 1 serve 13g</t>
  </si>
  <si>
    <t xml:space="preserve">Pizza Hut, Pan Pizza, BBQ Chicken, 1 slice 99g </t>
  </si>
  <si>
    <t>Pizza Hut, Pan Pizza, BBQ Meat Lovers, 1 slice 97g</t>
  </si>
  <si>
    <t>Pizza Hut, Pan Pizza, Cheese Lovers, 1 slice 86g</t>
  </si>
  <si>
    <t>Pizza Hut, Pan Pizza, Hawaiian, 1 slice 95g</t>
  </si>
  <si>
    <t xml:space="preserve">Pizza Hut, Pan Pizza, Super Supreme, 1 slice 95g </t>
  </si>
  <si>
    <t xml:space="preserve">Pizza Hut, Pan Pizza, Veggie Supreme, 1 slice 99g </t>
  </si>
  <si>
    <t xml:space="preserve">Pizza Hut, Perfecto Pizza, BBQ Chicken, 1 slice 87g </t>
  </si>
  <si>
    <t xml:space="preserve">Pizza Hut, Perfecto Pizza, BBQ Meat Lovers, 1 slice 85g </t>
  </si>
  <si>
    <t xml:space="preserve">Pizza Hut, Perfecto Pizza, Cheese Lovers, 1 slice 76g </t>
  </si>
  <si>
    <t xml:space="preserve">Pizza Hut, Perfecto Pizza, Hawaiian, 1 slice 85g </t>
  </si>
  <si>
    <t xml:space="preserve">Pizza Hut, Perfecto Pizza, Super Supreme, l slice 89g </t>
  </si>
  <si>
    <t xml:space="preserve">Pizza Hut, Perfecto Pizza, Veggie Supreme, 1 slice 88g </t>
  </si>
  <si>
    <t xml:space="preserve">Pizza Hut, Thin 'n' Crispy, BBQ Chicken, 1 slice 71 g </t>
  </si>
  <si>
    <t xml:space="preserve">Pizza Hut, Thin 'n' Crispy, BBQ Meat Lovers, 1 slice 66g </t>
  </si>
  <si>
    <t xml:space="preserve">Pizza Hut, Thin 'n' Crispy, Cheese Lovers, 1 slice 59g </t>
  </si>
  <si>
    <t xml:space="preserve">Pizza Hut, Thin 'n' Crispy, Hawaiian, 1 slice 92g </t>
  </si>
  <si>
    <t xml:space="preserve">Pizza Hut, Thin 'n' Crispy, Super Supreme, l slice 71 g </t>
  </si>
  <si>
    <t xml:space="preserve">Pizza Hut, Thin 'n' Crispy, Veggie Supreme, 1 slice 70g </t>
  </si>
  <si>
    <t xml:space="preserve">Pizza, Cheese and Tomato-Based Sauce, Thick Crust, l slice 71 g </t>
  </si>
  <si>
    <t xml:space="preserve">Pizza, Cheese and Tomato-Based Sauce, Thin Crust, l slice 63g </t>
  </si>
  <si>
    <t xml:space="preserve">Pizza, Meat and Vegetable, Frozen, 1 slice 58g </t>
  </si>
  <si>
    <t xml:space="preserve">Pizza, Vegetarian, Frozen, 1 slice 55g </t>
  </si>
  <si>
    <t xml:space="preserve">Pizza, Vegetarian, Thick Crust, 1 slice 71 g </t>
  </si>
  <si>
    <t xml:space="preserve">Pizza, Vegetarian, Thin Crust, l slice 63g </t>
  </si>
  <si>
    <t>Plain Biscuit, 1,10g</t>
  </si>
  <si>
    <t xml:space="preserve">Plain Cake, Iced, 1 regular slice 100g </t>
  </si>
  <si>
    <t xml:space="preserve">Plain Cake, Uniced, 1 regular slice 100g </t>
  </si>
  <si>
    <t xml:space="preserve">Plum Pudding, 1 serve 90g </t>
  </si>
  <si>
    <t xml:space="preserve">Plum Sauce, 1 tbs 20ml </t>
  </si>
  <si>
    <t xml:space="preserve">Plum, 1 medium 77g </t>
  </si>
  <si>
    <t xml:space="preserve">Plumrose, Cocktail Frankfurts, 1, 51 g </t>
  </si>
  <si>
    <t>Pollywaffle Bar, 1 bar 50g</t>
  </si>
  <si>
    <t xml:space="preserve">Pomme Noisette, Grilled Or Baked, 1 serve 135g </t>
  </si>
  <si>
    <t xml:space="preserve">Popcorn, Air-Popped, No Added Fat, 1 cup 8.45g </t>
  </si>
  <si>
    <t xml:space="preserve">Popcorn, Flavoured (Savoury), 1 cup 15g </t>
  </si>
  <si>
    <t>Popcorn, Popped In Oil, Plain, Salted, 1 cup 20g</t>
  </si>
  <si>
    <t xml:space="preserve">Popcorn, Popped In Oil, Plain, Unsalted, 1 cup 10g </t>
  </si>
  <si>
    <t xml:space="preserve">Popcorn, Sugar Syrup Or Caramel-Coated, 1 cup 37g </t>
  </si>
  <si>
    <t xml:space="preserve">Popcorn, Sugar-Coated, Coloured, 1 cup 20g </t>
  </si>
  <si>
    <t xml:space="preserve">Popcorn, With Butter, Salted, Movie Style, 1 cup 25g </t>
  </si>
  <si>
    <t xml:space="preserve">Popcorn, With Butter, Unsalted, 1 cup 23g </t>
  </si>
  <si>
    <t>Poppy Seeds, 2, tsp 3g</t>
  </si>
  <si>
    <t>Pork Bun, Steamed, 1, 100g</t>
  </si>
  <si>
    <t xml:space="preserve">Pork Chop, Raw, Fat Trimmed, 1 serve 140g </t>
  </si>
  <si>
    <t xml:space="preserve">Pork Fillet, Lean, 1 serve 140g </t>
  </si>
  <si>
    <t xml:space="preserve">Pork In Asian Style Sauce, 1 serve 253g </t>
  </si>
  <si>
    <t>Pork Pie, 1, 175g</t>
  </si>
  <si>
    <t xml:space="preserve">Pork Satay Stick, Honey-Based Marinade, 1 serve 80g </t>
  </si>
  <si>
    <t xml:space="preserve">Pork Satay Stick, Peanut-Based Marinade, 1 serve 80g </t>
  </si>
  <si>
    <t xml:space="preserve">Pork Satay Stick, Soy-Based Marinade, 1 serve 80g </t>
  </si>
  <si>
    <t>Pork Sausage, Raw, 1 serve 58g</t>
  </si>
  <si>
    <t>Pork Stew In Gravy, 1 serve 253g</t>
  </si>
  <si>
    <t>Pork, Boneless, Lean, 1 serve 140g</t>
  </si>
  <si>
    <t xml:space="preserve">Pork, With Noodles In Asian Style Sauce, 1 serve 251 g </t>
  </si>
  <si>
    <t>Porridge, 1 small bowl (30g raw)</t>
  </si>
  <si>
    <t>Port, 1 glass 155ml</t>
  </si>
  <si>
    <t xml:space="preserve">Potato Chips, Frozen, Oven Cooked, 1 serve 100g </t>
  </si>
  <si>
    <t xml:space="preserve">Potato Crisps, Plain Or Flavoured, 1 serve 50g </t>
  </si>
  <si>
    <t xml:space="preserve">Potato Gems, Cooked, 10 pieces 88g </t>
  </si>
  <si>
    <t>Potato Salad, 1 smal1 serve 250g</t>
  </si>
  <si>
    <t>Potato Salad, Canned, 1 serve 241 g</t>
  </si>
  <si>
    <t>Potato Sticks, 1 serve 50g</t>
  </si>
  <si>
    <t xml:space="preserve">Potato Wedges, Frozen, Oven Cooked, 1 serve 100g </t>
  </si>
  <si>
    <t>Potato, 1 medium 175g</t>
  </si>
  <si>
    <t>Potato, 1 small 125g</t>
  </si>
  <si>
    <t xml:space="preserve">Potato, Canned, Drained, 1 small 35g </t>
  </si>
  <si>
    <t xml:space="preserve">Potato, With Cheese, 1 serve 258g </t>
  </si>
  <si>
    <t xml:space="preserve">Powdered Skim Milk, 1/3 cup 25g </t>
  </si>
  <si>
    <t xml:space="preserve">Powdered Whole Milk, 1/3 cup 25g </t>
  </si>
  <si>
    <t xml:space="preserve">Powerade Berry Ice, 1 bottle 500ml </t>
  </si>
  <si>
    <t>Powerade Blue Kicker, 1 bottle 500ml</t>
  </si>
  <si>
    <t>Powerade Gold Rush, 1 bottle 500ml</t>
  </si>
  <si>
    <t xml:space="preserve">Powerade Lemon/Lime, 1 bottle 500ml </t>
  </si>
  <si>
    <t xml:space="preserve">Powerade Mountain Blast, 1 bottle 500ml </t>
  </si>
  <si>
    <t xml:space="preserve">Powerade Powder, 1 tbs 20g </t>
  </si>
  <si>
    <t xml:space="preserve">Powerade Sports Water Lemon, 1 bottle 500ml </t>
  </si>
  <si>
    <t xml:space="preserve">Powerade Sports Water Lime, 1 bottle 500ml </t>
  </si>
  <si>
    <t xml:space="preserve">Powerade Sports Water Mandarin, 1 bottle 500ml </t>
  </si>
  <si>
    <t xml:space="preserve">Powerade Sports Water, 1 bottle 500ml </t>
  </si>
  <si>
    <t xml:space="preserve">Praise, Balsamic Italian Dressing Fat Free, 1 serve 20ml </t>
  </si>
  <si>
    <t xml:space="preserve">Praise, Caesar Dressing Squeeze 99% Fat Free, 1 serve 20ml </t>
  </si>
  <si>
    <t xml:space="preserve">Praise, Coleslaw Dressing 97% Fat Free, 1 serve 20ml </t>
  </si>
  <si>
    <t xml:space="preserve">Praise, Coleslaw Dressing 99% Fat Free, 1 serve 20ml </t>
  </si>
  <si>
    <t>Praise, Coleslaw Dressing Squeezable 99% Fat Free, 1 serve 20ml</t>
  </si>
  <si>
    <t xml:space="preserve">Praise, Coleslaw Dressing Squeezable Original, 1 serve 20ml </t>
  </si>
  <si>
    <t xml:space="preserve">Praise, Dijonnaise Squeeze, 1 serve 20ml </t>
  </si>
  <si>
    <t xml:space="preserve">Praise, Dijonnaise, 97% Fat Free, 1 serve 20ml </t>
  </si>
  <si>
    <t xml:space="preserve">Praise, French Dressing Fat Free, 1 serve 20ml </t>
  </si>
  <si>
    <t xml:space="preserve">Praise, French Dressing Original, 1 serve 20ml </t>
  </si>
  <si>
    <t xml:space="preserve">Praise, Italian Dressing Fat Free, 1 serve 20ml </t>
  </si>
  <si>
    <t xml:space="preserve">Praise, Italian Dressing Original, 1 serve 20ml </t>
  </si>
  <si>
    <t xml:space="preserve">Praise, Mayonnaise, 97% Fat Free Squeeze, 1 serve 20ml </t>
  </si>
  <si>
    <t xml:space="preserve">Praise, Mayonnaise, 97% Fat Free, 1 serve 20ml </t>
  </si>
  <si>
    <t xml:space="preserve">Praise, Mayonnaise, Traditional Squeeze, 1 serve 20ml </t>
  </si>
  <si>
    <t xml:space="preserve">Praise, Mayonnaise, Traditional, 1 serve 20ml </t>
  </si>
  <si>
    <t>Praise, Mayonnaise, Whole Egg, 1 serve 20ml</t>
  </si>
  <si>
    <t xml:space="preserve">Praise, Original Caesar, Squeezable Dressing, 1 serve 20ml </t>
  </si>
  <si>
    <t xml:space="preserve">Praise, Potato Salad Dressing 99% Fat Free, 1 serve 20ml </t>
  </si>
  <si>
    <t xml:space="preserve">Praise, Tartare Sauce, 97% Fat Free Squeezable, 1 serve 20ml </t>
  </si>
  <si>
    <t>Praise, Thousand Island Dressing Squeezable 99% Fat Free, 1 serve 20ml</t>
  </si>
  <si>
    <t>Praise, Thousand Island Dressing Squeezable Original, 1 serve 20ml</t>
  </si>
  <si>
    <t xml:space="preserve">Prawn Chips, 1 small bag 50g </t>
  </si>
  <si>
    <t>Prawn Cocktail, 1 serve 100g</t>
  </si>
  <si>
    <t>Prawn Toast, 1 slice 25g</t>
  </si>
  <si>
    <t xml:space="preserve">Prawn, Battered, Fried, 1 king 25g </t>
  </si>
  <si>
    <t xml:space="preserve">Prawns, Canned, Drained, 1 serve 60g </t>
  </si>
  <si>
    <t xml:space="preserve">Prawns, Fresh King, Raw, 1 serve 200g </t>
  </si>
  <si>
    <t>Pretzels, 1 serve 25g</t>
  </si>
  <si>
    <t>Pretzels, 1 small bag 50g</t>
  </si>
  <si>
    <t xml:space="preserve">Primo, Bacon, Middle Rashers, 1 serve 50g </t>
  </si>
  <si>
    <t xml:space="preserve">Primo, Bacon, Shortcut Rindless, 1 serve 50g </t>
  </si>
  <si>
    <t xml:space="preserve">Primo, Cabanossi, 1 stick 50g </t>
  </si>
  <si>
    <t>Primo, Flavoured Milk (Any), 1 cup 250ml</t>
  </si>
  <si>
    <t xml:space="preserve">Primo, Honey Leg Ham, Lite, Shaved, 1 serve 50g </t>
  </si>
  <si>
    <t xml:space="preserve">Primo, Hot Dog Skinless, 1, 62.5g </t>
  </si>
  <si>
    <t xml:space="preserve">Primo, Leg Ham, 1 serve 50g </t>
  </si>
  <si>
    <t xml:space="preserve">Primo, Leg Ham, Champagne, 1 serve 50g </t>
  </si>
  <si>
    <t xml:space="preserve">Primo, Leg Ham, Shaved, 1 serve 50g </t>
  </si>
  <si>
    <t xml:space="preserve">Primo, Prosciutto Parma, 1 serve 50g </t>
  </si>
  <si>
    <t xml:space="preserve">Primo, Roasted Chicken Breast, Lite, 1 serve 50g </t>
  </si>
  <si>
    <t xml:space="preserve">Primo, Salami, Danish, 1 serve 50g </t>
  </si>
  <si>
    <t xml:space="preserve">Primo, Salami, Hot, 1 serve 50g </t>
  </si>
  <si>
    <t xml:space="preserve">Primo, Salami, Hungarian, 1 serve 50g </t>
  </si>
  <si>
    <t xml:space="preserve">Primo, Salami, Pepperoni, 1 serve 50g </t>
  </si>
  <si>
    <t xml:space="preserve">Primo, Salami, Spicy Pepperoni, 1 serve 50g </t>
  </si>
  <si>
    <t>Primo, Strassburg Cheese, 1 serve 30g</t>
  </si>
  <si>
    <t xml:space="preserve">Primo, Turkey Breast, Double Smoked, 1 serve 50g </t>
  </si>
  <si>
    <t xml:space="preserve">Pringles, Cheese And Onion, 1 serve 25g </t>
  </si>
  <si>
    <t xml:space="preserve">Pringles, Hot &amp; Spicy, 1 serve 25g </t>
  </si>
  <si>
    <t xml:space="preserve">Pringles, Original, 1 serve 25g </t>
  </si>
  <si>
    <t xml:space="preserve">Pringles, Salt And Vinegar, 1 serve 25g </t>
  </si>
  <si>
    <t xml:space="preserve">Pringles, Sour Cream &amp; Onion, 1 serve 25g </t>
  </si>
  <si>
    <t xml:space="preserve">Pringles, Texas Barbecue Sauce, 1 serve 25g </t>
  </si>
  <si>
    <t>Prosciutto, 1 serve 25g</t>
  </si>
  <si>
    <t>Protein Powder, 1 tbs 20g</t>
  </si>
  <si>
    <t xml:space="preserve">Provolone Cheese, 1 serve 30g </t>
  </si>
  <si>
    <t>Prunes, 5 medium 41 g</t>
  </si>
  <si>
    <t>Pudding Lemon Delicious, 1 serve 150g</t>
  </si>
  <si>
    <t>Pudding Sago, 1 serve 150g</t>
  </si>
  <si>
    <t xml:space="preserve">Pudding Tapioca, Creamed, 1 serve 150g </t>
  </si>
  <si>
    <t xml:space="preserve">Puff Pastry, Butter, 1/4 sheet 56g </t>
  </si>
  <si>
    <t xml:space="preserve">Puff Pastry, Canola, 1/4 sheet 56g </t>
  </si>
  <si>
    <t xml:space="preserve">Pumpernickel Bread, 1 slice 47g </t>
  </si>
  <si>
    <t xml:space="preserve">Pumpkin Seeds, 2 tsp 6g </t>
  </si>
  <si>
    <t>Pumpkin Seeds, Roasted, 2 tsp 6g</t>
  </si>
  <si>
    <t xml:space="preserve">Pumpkin, 1 serve 85g </t>
  </si>
  <si>
    <t xml:space="preserve">Punch, Fruit, Alcoholic, 1 small glass 100ml </t>
  </si>
  <si>
    <t xml:space="preserve">Punch, Non-Alcoholic, 1 cup 250ml </t>
  </si>
  <si>
    <t xml:space="preserve">Pura Boost Milk, 1 cup 250ml </t>
  </si>
  <si>
    <t xml:space="preserve">Pura Cafe Milk, 1 cup 250ml </t>
  </si>
  <si>
    <t xml:space="preserve">Pura Cafe, No Fat Milk, 1 cup 250ml </t>
  </si>
  <si>
    <t xml:space="preserve">Pura Gold Milk, 1 cup 250ml </t>
  </si>
  <si>
    <t xml:space="preserve">Pura Milk, 1 cup 250ml </t>
  </si>
  <si>
    <t>Pura Tone Milk, 1 cup 250ml</t>
  </si>
  <si>
    <t>Pureharvest, Nature, Juice, Soy Lite Low Fat Apple  And Strawberry, 1 cup 250ml</t>
  </si>
  <si>
    <t xml:space="preserve">Pureharvest, Nature, Soy Milk, Enriched, l cup 250ml </t>
  </si>
  <si>
    <t>Pureharvest, Nature, Soy Milk, Lite Low Fat, 1 cup 250ml</t>
  </si>
  <si>
    <t>Pureharvest, Nature, Soy Milk, Malt Free, 1 cup 250ml</t>
  </si>
  <si>
    <t>Quail, Cooked, 1 serve 76g</t>
  </si>
  <si>
    <t xml:space="preserve">Quark Cheese, Low Fat, 2 tbs 40g </t>
  </si>
  <si>
    <t>Quiche, 1 individual 11 9g</t>
  </si>
  <si>
    <t>Quiche, 1 slice 100g</t>
  </si>
  <si>
    <t xml:space="preserve">Quiche, Fish, No Crust, 1 average serve 1758 </t>
  </si>
  <si>
    <t xml:space="preserve">Quiche, Meat, No Crust, 1 average serve 1758 </t>
  </si>
  <si>
    <t>Quiche, Vegetable, No Crust, 1 average serve 175g</t>
  </si>
  <si>
    <t>Quince, 1 serve 200g</t>
  </si>
  <si>
    <t>Radish, Red, 1 serve 20g</t>
  </si>
  <si>
    <t xml:space="preserve">Raguletto, Chunky Pasta Sauce, all varieties, 1 serve 1 50g </t>
  </si>
  <si>
    <t xml:space="preserve">Raguletto, Pasta Bake, Cheesy Macaroni, 1 serve 123g </t>
  </si>
  <si>
    <t xml:space="preserve">Raguletto, Pasta Bake, Creamy Parmigiana, 1 serve 122g </t>
  </si>
  <si>
    <t xml:space="preserve">Raguletto, Pasta Bake, Creamy Tomato And Wine, 1 serve 1 25g </t>
  </si>
  <si>
    <t>Raguletto, Pasta Bake, Lasagne Sauce, Cheesy Bechamel, 1 serve 81 g</t>
  </si>
  <si>
    <t xml:space="preserve">Raguletto, Pasta Bake, Napolitana With Wine, 1 serve 125g </t>
  </si>
  <si>
    <t>Raguletto, Pasta Bake, Tuna, Creamy Cheese And Garlic, 1 serve 120g</t>
  </si>
  <si>
    <t xml:space="preserve">Raguletto, Pasta Sauce, any variety unless stated, 1 serve 125g </t>
  </si>
  <si>
    <t xml:space="preserve">Raguletto, Pasta Sauce, Napolitana, 1 serve 125g </t>
  </si>
  <si>
    <t xml:space="preserve">Raguletto, Pasta Sauce, Romano, 1 serve 125g </t>
  </si>
  <si>
    <t xml:space="preserve">Raguletto, Pasta Sauce, Venetian, 1 serve 125g </t>
  </si>
  <si>
    <t>Raisins, 1 tbs 20g</t>
  </si>
  <si>
    <t>Raita, 1 tbs 20g</t>
  </si>
  <si>
    <t>Rambutans, 2, 15.5g</t>
  </si>
  <si>
    <t>Raspberries, 1/2 punnet, 100g</t>
  </si>
  <si>
    <t xml:space="preserve">Raspberries, Canned In Syrup, 1/2 cup 130g </t>
  </si>
  <si>
    <t>Ratatouille, 1/2 cup 113g</t>
  </si>
  <si>
    <t xml:space="preserve">Red Rock Deli, Chips, all flavours, 1 serve 50g </t>
  </si>
  <si>
    <t xml:space="preserve">Red Rooster, Chicken Roll, 1 serve 271g </t>
  </si>
  <si>
    <t>Red Rooster, Chicken Strip, 1 serve 185g</t>
  </si>
  <si>
    <t xml:space="preserve">Red Rooster, Chicken, BBQ, Whole, 1 serve 155g </t>
  </si>
  <si>
    <t>Red Rooster, Fresh Sub, 1 serve 271g</t>
  </si>
  <si>
    <t>Redfish, Raw, 1 medium fillet 105g</t>
  </si>
  <si>
    <t>Reduced Fat Cream, Canned, 1 tbs 20ml</t>
  </si>
  <si>
    <t>Refried Bean Dip, 1 serve 75g</t>
  </si>
  <si>
    <t xml:space="preserve">Reschs, Dark Ale, 1 bottle 375ml </t>
  </si>
  <si>
    <t xml:space="preserve">Reschs, Draught Beer, 1 bottle 375ml </t>
  </si>
  <si>
    <t xml:space="preserve">Reschs, Pilsener (NZ), 1 bottle 375ml </t>
  </si>
  <si>
    <t xml:space="preserve">Reschs, Pilsener, 1 bottle 375ml </t>
  </si>
  <si>
    <t xml:space="preserve">Reschs, Real Bitter (NZ), 1 bottle 375ml </t>
  </si>
  <si>
    <t xml:space="preserve">Reschs, Real Bitter, 1 bottle 375ml </t>
  </si>
  <si>
    <t xml:space="preserve">Ribena, Popper, 1 cup 250ml </t>
  </si>
  <si>
    <t>Ribena, Syrup, 1 serve 40ml</t>
  </si>
  <si>
    <t xml:space="preserve">Rice A Riso, Prepared, any flavour, 1 serve 140g </t>
  </si>
  <si>
    <t>Rice Bran, 1 tbs 20g</t>
  </si>
  <si>
    <t>Rice Cakes, Corn, 2 cakes 20g</t>
  </si>
  <si>
    <t>Rice Cakes, Natural Brown, 2 cakes 25g</t>
  </si>
  <si>
    <t xml:space="preserve">Rice Cakes, With Corn and Buckwheat, 2 cakes 20g </t>
  </si>
  <si>
    <t xml:space="preserve">Rice Cakes, With Corn and Oats, 2 cakes 20g </t>
  </si>
  <si>
    <t xml:space="preserve">Rice Cakes, With Corn and Sesame, 2 cakes 25g </t>
  </si>
  <si>
    <t xml:space="preserve">Rice Cakes, With Rye, 2 cakes 25g </t>
  </si>
  <si>
    <t>Rice Crackers, 10, 17g</t>
  </si>
  <si>
    <t xml:space="preserve">Rice Noodles, Dry, Cooked, 1 serve 168g </t>
  </si>
  <si>
    <t xml:space="preserve">Rice Noodles, Fresh, Cooked, 1 serve 248g </t>
  </si>
  <si>
    <t>Rice Pilaf, 1 serve 109g</t>
  </si>
  <si>
    <t xml:space="preserve">Rice Pudding Canned, 1 serve 150g </t>
  </si>
  <si>
    <t xml:space="preserve">Rice Pudding Creamed, 1 serve 150g </t>
  </si>
  <si>
    <t xml:space="preserve">Rice Syrup, Malted, 1 tbs 20ml </t>
  </si>
  <si>
    <t xml:space="preserve">Rice, Any Variety Unless Stated, Cooked, 3/4 cup 1 30g </t>
  </si>
  <si>
    <t xml:space="preserve">Rice, Any Variety Unless Stated, Dry, 1/4 cup 50g </t>
  </si>
  <si>
    <t>Rice, Nestle Diet, Apple Cinnamon and Custard, 1 serve 120g</t>
  </si>
  <si>
    <t xml:space="preserve">Rice, Nestle Diet, Mixed Berry and Custard, 1 serve 120g </t>
  </si>
  <si>
    <t xml:space="preserve">Rice, Nestle Diet, Peach Mango and Custard, 1 serve 120g </t>
  </si>
  <si>
    <t xml:space="preserve">Rice, Nestle Diet, Vanilla and Custard, 1 serve 120g </t>
  </si>
  <si>
    <t>Ricotta Cheese, 2 tbs 40g</t>
  </si>
  <si>
    <t xml:space="preserve">Ricotta Cheese, Reduced Fat, 2 tbs 40g </t>
  </si>
  <si>
    <t xml:space="preserve">Riga, Black Rye Loaf, 1 slice 38g </t>
  </si>
  <si>
    <t>Riga, Original Rye Bread, 2 slices 78q</t>
  </si>
  <si>
    <t>Riga, Rye Loaf, Shinkenbrot, 2 slices 75g</t>
  </si>
  <si>
    <t xml:space="preserve">Riga, Sweet And Sour Loaf, 2 slices 75g </t>
  </si>
  <si>
    <t>Riga, Wholemeal Light, 2 slices 39g</t>
  </si>
  <si>
    <t>Riviana, Arborio Rice (Cooked), 1 serve 150g</t>
  </si>
  <si>
    <t>Riviana, Basmati Rice, Ezi-Cook or Jasmine (Cooked), 1 serve 150g</t>
  </si>
  <si>
    <t>Riviana, Popping Corn, Air Popped, 1 serve 25g</t>
  </si>
  <si>
    <t xml:space="preserve">Riviana, Popping Corn, Popped In Oil, 1 serve 25g </t>
  </si>
  <si>
    <t xml:space="preserve">Riviana, White Rice (Thailand - Cooked), 1 serve 150g </t>
  </si>
  <si>
    <t xml:space="preserve">Roast Beef, Deli-Sliced, 1 slice 25g </t>
  </si>
  <si>
    <t xml:space="preserve">Roast Pork, Deli-Sliced, l slice 25g </t>
  </si>
  <si>
    <t xml:space="preserve">Robertsons, Fruit Mince, '/z cup 160g </t>
  </si>
  <si>
    <t xml:space="preserve">Robertsons, Golden Shred Marmalade, 1 serve 20g </t>
  </si>
  <si>
    <t xml:space="preserve">Robertsons, Morello Cherry Jam, 1 serve 20g </t>
  </si>
  <si>
    <t>Rock Cake, 1, 113g</t>
  </si>
  <si>
    <t>Rocket, 1 serve 50g</t>
  </si>
  <si>
    <t xml:space="preserve">Rockmelon Or Cantaloupe, 1 average serve 150g </t>
  </si>
  <si>
    <t>Rolled Oats, 1 small bowl (45g raw)</t>
  </si>
  <si>
    <t>Romano Cheese, 1 serve 30g</t>
  </si>
  <si>
    <t xml:space="preserve">Rosella, Chutney, Reduced Joule, 1 tbs 20ml </t>
  </si>
  <si>
    <t xml:space="preserve">Rosella, Fruit Chutney, 1 tbs 20g </t>
  </si>
  <si>
    <t>Rosella, Pickles, Low Joule, 1 serve 50g</t>
  </si>
  <si>
    <t xml:space="preserve">Rosella, Sweet Mustard Pickles, 1 tbs 20ml </t>
  </si>
  <si>
    <t xml:space="preserve">Rosella, Tomato Sauce, 1 tbs 20ml </t>
  </si>
  <si>
    <t>Rum, 1 nip 30ml</t>
  </si>
  <si>
    <t>Rump Steak, Raw, Fat Trimmed, 1 small 140g</t>
  </si>
  <si>
    <t xml:space="preserve">Rye Bread Roll, Light, 1 large 60g </t>
  </si>
  <si>
    <t xml:space="preserve">Rye Bread Roll, Light, 1 small 28g </t>
  </si>
  <si>
    <t>Rye Bread, Dark or Light, 1 slice 40g</t>
  </si>
  <si>
    <t xml:space="preserve">Ryvita, Original Rye or Country Grains, 1 serve 22g </t>
  </si>
  <si>
    <t>Ryvita, Ryce, Cracked Pepper, Original Rye or Sesame, 1 serve 28g</t>
  </si>
  <si>
    <t>Ryvita, Sesame Dark, 1 serve 22g</t>
  </si>
  <si>
    <t>Ryvita, Wafers, Original Rye or Rice, 1 serve 20g</t>
  </si>
  <si>
    <t>Sacla, Char Grilled Zucchini, 1 serve 37g</t>
  </si>
  <si>
    <t>Sacla, Classic Antipasto Artichokes, 1 serve 50g</t>
  </si>
  <si>
    <t xml:space="preserve">Sacla, Classic Antipasto, Mixed Mushroom, 1 serve 50g </t>
  </si>
  <si>
    <t>Sacla, Classic Pesto Sauce, 1 serve 48g</t>
  </si>
  <si>
    <t>Sacla, Cocktail Onions, 1 serve 45g</t>
  </si>
  <si>
    <t>Sacla, Gherkins, 1 serve 38g</t>
  </si>
  <si>
    <t>Sacla, Giardiniera, 1 serve 43g</t>
  </si>
  <si>
    <t xml:space="preserve">Sacla, Green Olive Tapenade, 1 serve 9g </t>
  </si>
  <si>
    <t>Sacla, Olive And Tomato Sauce, 1 serve 95g</t>
  </si>
  <si>
    <t xml:space="preserve">Sacla, Red/Yellow Capsicum Tapenade, 1 serve 9g </t>
  </si>
  <si>
    <t>Sacla, Sun Dried Tomato Pate, 1 serve 9g</t>
  </si>
  <si>
    <t xml:space="preserve">Sacla, Sundried Tomato And Garlic Sauce, 1 serve 95g </t>
  </si>
  <si>
    <t>Sacla, Sundried Tomato Tapenade, 1 serve 9g</t>
  </si>
  <si>
    <t>Safcol, Chargrilled Salmon, With Cajun Spices In Olive Oil, 1 serve 100g</t>
  </si>
  <si>
    <t>Safcol, Chargrilled Salmon, With Capsicum Salsa In Olive Oil, 1 serve 100g</t>
  </si>
  <si>
    <t>Safcol, Chargrilled Salmon, With Lemon And Dill   In Springwater, 1 serve 100g</t>
  </si>
  <si>
    <t xml:space="preserve">Safcol, Chargrilled Salmon, With Lime And Green Peppercorns In Springwater, 1 serve 100g </t>
  </si>
  <si>
    <t xml:space="preserve">Safcol, Chargrilled Tuna, In Olive Oil, 1 serve 100g </t>
  </si>
  <si>
    <t xml:space="preserve">Safcol, Chargrilled Tuna, In Springwater, 1 serve 100g </t>
  </si>
  <si>
    <t xml:space="preserve">Safcol, Chargrilled Tuna, With Lemon Pepper, 1 serve 100g </t>
  </si>
  <si>
    <t>Safcol, Chargrilled Tuna, With Red Chilli Pepper In Olive Oil, 1 serve 100g</t>
  </si>
  <si>
    <t>Safcol, Gourmet on the Go, Northern Bluefin Tuna, In Brine, 1 serve 100g</t>
  </si>
  <si>
    <t>Safcol, Gourmet on the Go, Northern Bluefin Tuna, In Canola Oil, 1 serve 100g</t>
  </si>
  <si>
    <t>Safcol, Gourmet on the Go, Northern Bluefin Tuna, In Olive Oil, 1 serve 150g</t>
  </si>
  <si>
    <t>Safcol, Gourmet on the Go, Northern Bluefin Tuna, In Springwater or Sandwich style, 1 serve 100g</t>
  </si>
  <si>
    <t>Safcol, Gourmet on the Go, Northern Bluefin Tuna, Satay Style,   1 serve 100g</t>
  </si>
  <si>
    <t>Safcol, Gourmet on the Go, Northern Bluefin Tuna, With Garlic, 1 serve 100g</t>
  </si>
  <si>
    <t xml:space="preserve">Safcol, Gourmet on the Go, Northern Bluefin Tuna, With Lemon And Black Pepper In Springwater, 1 serve 150g </t>
  </si>
  <si>
    <t>Safcol, Gourmet on the Go, Northern Bluefin Tuna, With Lemon Pepper, 1 serve 100g</t>
  </si>
  <si>
    <t xml:space="preserve">Safcol, Gourmet on the Go, Northern Bluefin Tuna, With Oven Dried Tomato And Herbs In Olive Oil, 1 serve 150g </t>
  </si>
  <si>
    <t>Safcol, Gourmet on the Go, Northern Bluefin Tuna, With Panang Curry, 1 serve 100g</t>
  </si>
  <si>
    <t>Safcol, Gourmet on the Go, Northern Bluefin Tuna, With Spicy Chilli, 1 serve 100g</t>
  </si>
  <si>
    <t>Safcol, Gourmet on the Go, Northern Bluefin Tuna, With Spicy Onion, 1 serve 100g</t>
  </si>
  <si>
    <t>Safcol, Gourmet on the Go, Northern Bluefin Tuna, With Spicy Red Chilli In Springwater, 1 serve 150g</t>
  </si>
  <si>
    <t>Safcol, Gourmet on the Go, Northern Bluefin Tuna, With Sweet Chilli Sauce, 1 serve 100g</t>
  </si>
  <si>
    <t>Safcol, Gourmet on the Go, Premium Salmon, Mediterranean Style, 1 serve 100g</t>
  </si>
  <si>
    <t>Safcol, Gourmet on the Go, Premium Salmon, With Lemon And Dill In Springwater, 1 serve 100g</t>
  </si>
  <si>
    <t>Safcol, Gourmet on the Go, Premium Salmon, With Lime And Cracked Pepper In Springwater, 1 serve 100g</t>
  </si>
  <si>
    <t xml:space="preserve">Safcol, Gourmet on the Go, Premium Salmon, With Mild Red Chilli, 1 serve 100g </t>
  </si>
  <si>
    <t xml:space="preserve">Safcol, Mackerel In Oil, 1 fillet, 30g </t>
  </si>
  <si>
    <t xml:space="preserve">Safcol, Mussels, Smoked, 1 serve 100g </t>
  </si>
  <si>
    <t xml:space="preserve">Safcol, Oysters, Smoked, 1 serve 100g </t>
  </si>
  <si>
    <t>Safcol, Salmon, Australian, 1 serve 100g</t>
  </si>
  <si>
    <t>Safcol, Salmon, Medium Red, 1 serve 100g</t>
  </si>
  <si>
    <t>Safcol, Salmon, Pink, 1 serve 100g</t>
  </si>
  <si>
    <t xml:space="preserve">Safcol, Salmon, Premium, Skinless And Boneless, 1 serve 100g </t>
  </si>
  <si>
    <t xml:space="preserve">Safcol, Salmon, Red, 1 serve 100g </t>
  </si>
  <si>
    <t xml:space="preserve">Safcol, Sardines, In Sweet Chilli or Tomato Sauce, 1 serve 30g </t>
  </si>
  <si>
    <t xml:space="preserve">Safcol, Sardines, In Vegetable Oil, 1 serve 30g </t>
  </si>
  <si>
    <t xml:space="preserve">Safcol, Seafood Soups, any flavour, 1 serve 200ml </t>
  </si>
  <si>
    <t>Safflower Oil, 2 tsp 10ml</t>
  </si>
  <si>
    <t xml:space="preserve">Sago Pudding, Lemon, 1 serve 287g </t>
  </si>
  <si>
    <t>Sago, Dry, 1/2 cup 90g</t>
  </si>
  <si>
    <t xml:space="preserve">Sakata, Rice Crackers, any flavour, 1 serve 50g </t>
  </si>
  <si>
    <t xml:space="preserve">Sakata, Snakatas, any flavour, 1 serve 50g </t>
  </si>
  <si>
    <t>Salad, Beans, 1 serve 144g</t>
  </si>
  <si>
    <t>Salad, Caesar, 1 serve 105g</t>
  </si>
  <si>
    <t xml:space="preserve">Salad, Coleslaw, Assorted Veg Without Cheese, 1 serve 99g </t>
  </si>
  <si>
    <t xml:space="preserve">Salad, Greek With Feta And Olives, 1 serve 105g </t>
  </si>
  <si>
    <t xml:space="preserve">Salad, Green, No Dressing, 1 serve 192g </t>
  </si>
  <si>
    <t xml:space="preserve">Salad, Pasta, Tuna, 1 serve 190g </t>
  </si>
  <si>
    <t xml:space="preserve">Salad, Pasta, Vegetarian, 1 serve 184g </t>
  </si>
  <si>
    <t>Salami, 1 slice 25g</t>
  </si>
  <si>
    <t>Salmon Loaf, 1 slice 105g</t>
  </si>
  <si>
    <t xml:space="preserve">Salmon, Pink, In Brine, Drained, 1 small can 105g </t>
  </si>
  <si>
    <t>Salmon, Pink, In Spring Water, 1 small can 84g</t>
  </si>
  <si>
    <t xml:space="preserve">Salmon, Pink, Weight Watchers, 1 can 105g, undrained </t>
  </si>
  <si>
    <t xml:space="preserve">Salmon, Raw, 1 medium fillet 180g </t>
  </si>
  <si>
    <t xml:space="preserve">Salmon, Red, In Brine, Drained, 1 small can 105g </t>
  </si>
  <si>
    <t xml:space="preserve">Salmon, Red, In Spring Water, 1 small can 84g </t>
  </si>
  <si>
    <t xml:space="preserve">Salmon, Red, Weight Watchers, 1 can 105g, undrained </t>
  </si>
  <si>
    <t xml:space="preserve">Salmon, Smoked, 1 serve 30g </t>
  </si>
  <si>
    <t>Salsa, 2 tbs 40g</t>
  </si>
  <si>
    <t>Salt, 1 tsp 5g</t>
  </si>
  <si>
    <t>Samosa, 1, 100g</t>
  </si>
  <si>
    <t>San Remo, Couscous (Raw) '/z cup 90g</t>
  </si>
  <si>
    <t xml:space="preserve">San Remo, Egg Pasta (Dry), 1 serve 100g </t>
  </si>
  <si>
    <t xml:space="preserve">San Remo, Pasta, Regular (Dry), 1 serve 100g </t>
  </si>
  <si>
    <t>San Remo, Soyaroni Twists (Dry), 1 serve 100g</t>
  </si>
  <si>
    <t>San Remo, Vegeroni Pasta (Dry), 1 serve 100g</t>
  </si>
  <si>
    <t xml:space="preserve">San Remo, Wholemeal Pasta (Dry), 1 serve 100g </t>
  </si>
  <si>
    <t xml:space="preserve">Sandwich Ham, 1 slice 25g </t>
  </si>
  <si>
    <t xml:space="preserve">Sandwich Spread, Meat Substitute, 1 tbs 20g </t>
  </si>
  <si>
    <t xml:space="preserve">Sanitarium, BBQ Soy Sausages, 1 serve 80g </t>
  </si>
  <si>
    <t xml:space="preserve">Sanitarium, Bologna, 1 serve 80g </t>
  </si>
  <si>
    <t xml:space="preserve">Sanitarium, Casserole Mince, 1 serve 100g </t>
  </si>
  <si>
    <t xml:space="preserve">Sanitarium, Corn Flakes, 1 serve 30g </t>
  </si>
  <si>
    <t>Sanitarium, Country Hotpot, 1 serve 138g</t>
  </si>
  <si>
    <t xml:space="preserve">Sanitarium, Fast Break, Breakfast Drink, 1 serve 300ml </t>
  </si>
  <si>
    <t xml:space="preserve">Sanitarium, Fruity Bix, Apricot Cereal, 1 serve 40g </t>
  </si>
  <si>
    <t xml:space="preserve">Sanitarium, Fruity Bix, Strawberry Cereal, 1 serve 40g </t>
  </si>
  <si>
    <t xml:space="preserve">Sanitarium, Fruity Bix, Tropical Cereal, 1 serve 30g </t>
  </si>
  <si>
    <t xml:space="preserve">Sanitarium, Fruity Bix, Wild Berry Cereal, 1 serve 30g </t>
  </si>
  <si>
    <t xml:space="preserve">Sanitarium, Fruity Delight Muesli Bar, 1 bar, 65g </t>
  </si>
  <si>
    <t xml:space="preserve">Sanitarium, Fruity Muesli, 1 serve 55g </t>
  </si>
  <si>
    <t xml:space="preserve">Sanitarium, Fruity-Bix Bars, any flavour, 1 bar 25g </t>
  </si>
  <si>
    <t xml:space="preserve">Sanitarium, Good Start Cereal, 1 serve 30g </t>
  </si>
  <si>
    <t xml:space="preserve">Sanitarium, Good Start Muesli Biscuits, 1 serve 48g </t>
  </si>
  <si>
    <t xml:space="preserve">Sanitarium, Granola Cereal, 1 serve 30g </t>
  </si>
  <si>
    <t xml:space="preserve">Sanitarium, Honey Weets, 1 serve 30g </t>
  </si>
  <si>
    <t xml:space="preserve">Sanitarium, Juice, Apple, 1 glass 250ml </t>
  </si>
  <si>
    <t xml:space="preserve">Sanitarium, Juice, Dark Grape, 1 glass 250ml </t>
  </si>
  <si>
    <t xml:space="preserve">Sanitarium, Juice, D'vine Grape, 1 glass 250ml </t>
  </si>
  <si>
    <t xml:space="preserve">Sanitarium, Kidney Beans (Uncooked), 1 serve 55g </t>
  </si>
  <si>
    <t xml:space="preserve">Sanitarium, Kidney Beans 1/2 cup 130g </t>
  </si>
  <si>
    <t xml:space="preserve">Sanitarium, Lentils, (Uncooked), 1 serve 55g </t>
  </si>
  <si>
    <t xml:space="preserve">Sanitarium, Lentils, 1 serve 75g </t>
  </si>
  <si>
    <t xml:space="preserve">Sanitarium, Light N Tasty, 1 serve 60g </t>
  </si>
  <si>
    <t xml:space="preserve">Sanitarium, Lite Muesli, Fruity Delight, 1 serve 60g </t>
  </si>
  <si>
    <t xml:space="preserve">Sanitarium, Lite Muesli, Toasted, 1 serve 60g </t>
  </si>
  <si>
    <t xml:space="preserve">Sanitarium, Longa Life, Burger, Not Fat (NZ),1 serve 38g </t>
  </si>
  <si>
    <t xml:space="preserve">Sanitarium, Longa Life, Chickpea Burger Roll, 1 serve 73g </t>
  </si>
  <si>
    <t xml:space="preserve">Sanitarium, Longa Life, Kaiser Royale, 1 serve 30g </t>
  </si>
  <si>
    <t>Sanitarium, Longa Life, Lentil Burger Roll, 1 serve 73g</t>
  </si>
  <si>
    <t xml:space="preserve">Sanitarium, Longa Life, Mexican Burger Roll, 1 serve 73g </t>
  </si>
  <si>
    <t xml:space="preserve">Sanitarium, Longa Life, Not Burgers, 1 serve 94g </t>
  </si>
  <si>
    <t xml:space="preserve">Sanitarium, Longa Life, Not Fat Burger, 1 serve 38g </t>
  </si>
  <si>
    <t xml:space="preserve">Sanitarium, Longa Life, Nugget Mix, 1 serve 64g </t>
  </si>
  <si>
    <t xml:space="preserve">Sanitarium, Longa Life, Sausage Roll Filling Mix, 1 serve 80g </t>
  </si>
  <si>
    <t xml:space="preserve">Sanitarium, Longa Life, Vege Hot dog, 1 serve 63g </t>
  </si>
  <si>
    <t xml:space="preserve">Sanitarium, Longa Life, Vege Sausages, 1 serve 63g </t>
  </si>
  <si>
    <t xml:space="preserve">Sanitarium, Longa Life, Vege Sausages, Curried, 1 serve 63g </t>
  </si>
  <si>
    <t xml:space="preserve">Sanitarium, Longa Life, Vege Sausages, Garlic, 1 serve 63g </t>
  </si>
  <si>
    <t xml:space="preserve">Sanitarium, Longa Life, Vege Sausages, Henchen, 1 serve 63g </t>
  </si>
  <si>
    <t xml:space="preserve">Sanitarium, Longa Life, Vege Sausages, Smoked, 1 serve 63g </t>
  </si>
  <si>
    <t xml:space="preserve">Sanitarium, Longa Life, Vita Burger/Vegemince, 1 serve 70g </t>
  </si>
  <si>
    <t>Sanitarium, Macadamia Nut Oil, 2 tsp 10ml</t>
  </si>
  <si>
    <t>Sanitarium, Marmite, 1 tbs 20g</t>
  </si>
  <si>
    <t xml:space="preserve">Sanitarium, Mellow Yellow, Almond Meal, '/4 cup 27g </t>
  </si>
  <si>
    <t xml:space="preserve">Sanitarium, Mellow Yellow, Almonds, 1 serve 30g </t>
  </si>
  <si>
    <t xml:space="preserve">Sanitarium, Mellow Yellow, Almonds, Blanched, 1 serve 30g </t>
  </si>
  <si>
    <t xml:space="preserve">Sanitarium, Mellow Yellow, Almonds, Dry Roasted, 1 serve 30g </t>
  </si>
  <si>
    <t xml:space="preserve">Sanitarium, Mellow Yellow, Almonds, Flaked, 1 tbs 12g </t>
  </si>
  <si>
    <t xml:space="preserve">Sanitarium, Mellow Yellow, Almonds, Slivered, 1 tbs 12g </t>
  </si>
  <si>
    <t xml:space="preserve">Sanitarium, Mellow Yellow, Almonds, Smoked, 1 serve 30g </t>
  </si>
  <si>
    <t xml:space="preserve">Sanitarium, Mellow Yellow, Ambrosia Mix, 1 serve 45g </t>
  </si>
  <si>
    <t xml:space="preserve">Sanitarium, Mellow Yellow, Apples, Dried, 1 serve 40g </t>
  </si>
  <si>
    <t xml:space="preserve">Sanitarium, Mellow Yellow, Apricot Almond Slice, 1 serve 50g </t>
  </si>
  <si>
    <t xml:space="preserve">Sanitarium, Mellow Yellow, Apricot Coconut Slice, 1 serve 35g </t>
  </si>
  <si>
    <t xml:space="preserve">Sanitarium, Mellow Yellow, Apricot Delight, 1 serve 35g </t>
  </si>
  <si>
    <t xml:space="preserve">Sanitarium, Mellow Yellow, Apricots, Dried, 1 serve 35g </t>
  </si>
  <si>
    <t xml:space="preserve">Sanitarium, Mellow Yellow, Australian Sultanas, 1 serve 45g </t>
  </si>
  <si>
    <t xml:space="preserve">Sanitarium, Mellow Yellow, Banana Chips, 1 serve 20g </t>
  </si>
  <si>
    <t>Sanitarium, Mellow Yellow, Barley, Unpearled (Uncooked), 1 serve 55g</t>
  </si>
  <si>
    <t xml:space="preserve">Sanitarium, Mellow Yellow, BBQ Spicy Noodles, 1 serve 25g </t>
  </si>
  <si>
    <t xml:space="preserve">Sanitarium, Mellow Yellow, Beans, Black Eye, '/z cup 130g </t>
  </si>
  <si>
    <t xml:space="preserve">Sanitarium, Mellow Yellow, Beans, Great Northern, '/2 cup 130g </t>
  </si>
  <si>
    <t>Sanitarium, Mellow Yellow, Bhuja Mix, 1 serve 35g</t>
  </si>
  <si>
    <t xml:space="preserve">Sanitarium, Mellow Yellow, Bombay Chips, 1 serve 30g </t>
  </si>
  <si>
    <t xml:space="preserve">Sanitarium, Mellow Yellow, Borlotti Beans, '/2 cup 130g </t>
  </si>
  <si>
    <t xml:space="preserve">Sanitarium, Mellow Yellow, Bourghal Beans, Dried, '/2 cup 125g </t>
  </si>
  <si>
    <t>Sanitarium, Mellow Yellow, Bran (Unprocessed), 2 tbs 12g</t>
  </si>
  <si>
    <t xml:space="preserve">Sanitarium, Mellow Yellow, Brazil Nuts, 1 serve 30g </t>
  </si>
  <si>
    <t>Sanitarium, Mellow Yellow, Breakfast Hopscotch, 1 serve 50g</t>
  </si>
  <si>
    <t>Sanitarium, Mellow Yellow, Brunch Mix, 1 serve 40g</t>
  </si>
  <si>
    <t>Sanitarium, Mellow Yellow, Buckwheat Kernels, '/2 CUP 90g</t>
  </si>
  <si>
    <t>Sanitarium, Mellow Yellow, Cashews, Raw, 1 serve 30g</t>
  </si>
  <si>
    <t>Sanitarium, Mellow Yellow, Cashews, Roasted And Salted, 1 serve 30g</t>
  </si>
  <si>
    <t xml:space="preserve">Sanitarium, Mellow Yellow, Cashews, Salted, 1 serve 30g </t>
  </si>
  <si>
    <t xml:space="preserve">Sanitarium, Mellow Yellow, Cashews, Unsalted, 1 serve 30g </t>
  </si>
  <si>
    <t xml:space="preserve">Sanitarium, Mellow Yellow, Chick Peas, 1/2 cup 130g </t>
  </si>
  <si>
    <t>Sanitarium, Mellow Yellow, Coconut, 1 serve 10g</t>
  </si>
  <si>
    <t xml:space="preserve">Sanitarium, Mellow Yellow, Dates, 1 serve 30g </t>
  </si>
  <si>
    <t xml:space="preserve">Sanitarium, Mellow Yellow, Dates; Pitted, 1 serve 50g </t>
  </si>
  <si>
    <t xml:space="preserve">Sanitarium, Mellow Yellow, Dried Apples, 1 serve 40g </t>
  </si>
  <si>
    <t xml:space="preserve">Sanitarium, Mellow Yellow, Dried Apricots, 1 serve 35g </t>
  </si>
  <si>
    <t xml:space="preserve">Sanitarium, Mellow Yellow, Dried Figs, 1 serve 55g </t>
  </si>
  <si>
    <t xml:space="preserve">Sanitarium, Mellow Yellow, Dried Mango Slices, 1 serve 50g </t>
  </si>
  <si>
    <t>Sanitarium, Mellow Yellow, Dried Paw Paw, 1 serve 30g</t>
  </si>
  <si>
    <t>Sanitarium, Mellow Yellow, Dried Peaches, 1 serve 50g</t>
  </si>
  <si>
    <t xml:space="preserve">Sanitarium, Mellow Yellow, Dried Pears, 1 serve 60g </t>
  </si>
  <si>
    <t>Sanitarium, Mellow Yellow, Dried Pineapple, 1 serve 50g</t>
  </si>
  <si>
    <t>Sanitarium, Mellow Yellow, Dried Whole Bananas, 1 serve 50g</t>
  </si>
  <si>
    <t>Sanitarium, Mellow Yellow, Ginger, Crystallised, 1 serve 45g</t>
  </si>
  <si>
    <t>Sanitarium, Mellow Yellow, Gluten Flour, 1 serve 70g</t>
  </si>
  <si>
    <t>Sanitarium, Mellow Yellow, Hazelnuts, Crushed, 1 tbs 12g</t>
  </si>
  <si>
    <t>Sanitarium, Mellow Yellow, Hazelnuts, Raw, 1 serve 30g</t>
  </si>
  <si>
    <t>Sanitarium, Mellow Yellow, Hazelnuts, Roasted, 1 serve 30g</t>
  </si>
  <si>
    <t>Sanitarium, Mellow Yellow, Japanese Peanut Cracker, 1 serve 25g</t>
  </si>
  <si>
    <t xml:space="preserve">Sanitarium, Mellow Yellow, Kidney Beans, Red, '/z cup 130g </t>
  </si>
  <si>
    <t>Sanitarium, Mellow Yellow, Lecithin Granules, l tbs 10g</t>
  </si>
  <si>
    <t xml:space="preserve">Sanitarium, Mellow Yellow, Lentils, Brown, 1 serve 75g </t>
  </si>
  <si>
    <t xml:space="preserve">Sanitarium, Mellow Yellow, Lentils, Red, 1 serve 75g </t>
  </si>
  <si>
    <t>Sanitarium, Mellow Yellow, Lima Beans, '/2 cup 1_30g</t>
  </si>
  <si>
    <t xml:space="preserve">Sanitarium, Mellow Yellow, Linseeds, 1 tbs 1 2g </t>
  </si>
  <si>
    <t>Sanitarium, Mellow Yellow, Mango Slices, Dried, 1 serve 30g</t>
  </si>
  <si>
    <t xml:space="preserve">Sanitarium, Mellow Yellow, Mixed Nut Kernels, 1 serve 30g </t>
  </si>
  <si>
    <t xml:space="preserve">Sanitarium, Mellow Yellow, Moist Figs, 1 serve 55g </t>
  </si>
  <si>
    <t xml:space="preserve">Sanitarium, Mellow Yellow, Moist Prunes, 1 serve 70g </t>
  </si>
  <si>
    <t xml:space="preserve">Sanitarium, Mellow Yellow, NAS Carob Buttons, 1 serve 30g </t>
  </si>
  <si>
    <t xml:space="preserve">Sanitarium, Mellow Yellow, NAS Carob Sultanas, 1 serve 30g </t>
  </si>
  <si>
    <t>Sanitarium, Mellow Yellow, Natural Seeded Raisins, 1 serve 40g</t>
  </si>
  <si>
    <t xml:space="preserve">Sanitarium, Mellow Yellow, Natural Sultanas, 1 serve 45g </t>
  </si>
  <si>
    <t xml:space="preserve">Sanitarium, Mellow Yellow, Nature Mix, 1 serve 30g </t>
  </si>
  <si>
    <t xml:space="preserve">Sanitarium, Mellow Yellow, Nibble Mix, 1 serve 60g </t>
  </si>
  <si>
    <t xml:space="preserve">Sanitarium, Mellow Yellow, Nugget Mix, 1 serve 64g </t>
  </si>
  <si>
    <t xml:space="preserve">Sanitarium, Mellow Yellow, Nuts And Raisins, 1 serve 30g </t>
  </si>
  <si>
    <t xml:space="preserve">Sanitarium, Mellow Yellow, Nuts, Crushed, 1 tbs 12g </t>
  </si>
  <si>
    <t xml:space="preserve">Sanitarium, Mellow Yellow, Nuts, Roasted, Unsalted, 1 serve 30g </t>
  </si>
  <si>
    <t xml:space="preserve">Sanitarium, Mellow Yellow, Oat Bran, 1 serve 30g </t>
  </si>
  <si>
    <t xml:space="preserve">Sanitarium, Mellow Yellow, Organic Almonds, 1 serve 30g </t>
  </si>
  <si>
    <t xml:space="preserve">Sanitarium, Mellow Yellow, Organic Cashews, 1 serve 30g  </t>
  </si>
  <si>
    <t>Sanitarium, Mellow Yellow, Organic Cashews, Dry Roasted, 1 serve 30g</t>
  </si>
  <si>
    <t xml:space="preserve">Sanitarium, Mellow Yellow, Organic Fruit And Nut Mix, 1 serve 30g </t>
  </si>
  <si>
    <t>Sanitarium, Mellow Yellow, Organic Macadamia Kernels, 1 serve 30g</t>
  </si>
  <si>
    <t xml:space="preserve">Sanitarium, Mellow Yellow, Organic Natural Sultanas, 1 serve 45g </t>
  </si>
  <si>
    <t xml:space="preserve">Sanitarium, Mellow Yellow, Organic Sunflower Seeds, 1 tsp 5g </t>
  </si>
  <si>
    <t xml:space="preserve">Sanitarium, Mellow Yellow, Peanut Cracker Mix, 1 serve 50g </t>
  </si>
  <si>
    <t xml:space="preserve">Sanitarium, Mellow Yellow, Peanuts, Raw, 1 serve 30g </t>
  </si>
  <si>
    <t xml:space="preserve">Sanitarium, Mellow Yellow, Peanuts, Red Sugar, 1 serve 30g </t>
  </si>
  <si>
    <t xml:space="preserve">Sanitarium, Mellow Yellow, Peanuts, Roasted In Shell, 1 serve 30g </t>
  </si>
  <si>
    <t xml:space="preserve">Sanitarium, Mellow Yellow, Peanuts, Roasted, 1 serve 30g </t>
  </si>
  <si>
    <t>Sanitarium, Mellow Yellow, Peanuts, Salted, 1 serve 30g</t>
  </si>
  <si>
    <t xml:space="preserve">Sanitarium, Mellow Yellow, Pearl Barley (Cooked), 1 cup 180g </t>
  </si>
  <si>
    <t xml:space="preserve">Sanitarium, Mellow Yellow, Pears, Dried, 1 serve 60g </t>
  </si>
  <si>
    <t xml:space="preserve">Sanitarium, Mellow Yellow, Peas, Canned, 1 serve 80g </t>
  </si>
  <si>
    <t xml:space="preserve">Sanitarium, Mellow Yellow, Pecan Kernels, 1 serve 30g </t>
  </si>
  <si>
    <t xml:space="preserve">Sanitarium, Mellow Yellow, Pepitas, 1 tsp 5g </t>
  </si>
  <si>
    <t xml:space="preserve">Sanitarium, Mellow Yellow, Pine Nuts, 1 tbs 1 5g </t>
  </si>
  <si>
    <t>Sanitarium, Mellow Yellow, Pineapple, Dried, 1 serve 50g</t>
  </si>
  <si>
    <t xml:space="preserve">Sanitarium, Mellow Yellow, Pistachio Nuts, Raw, 1 serve 30g </t>
  </si>
  <si>
    <t>Sanitarium, Mellow Yellow, Pistachio Nuts, Roasted And Salted, 1 serve 30g</t>
  </si>
  <si>
    <t xml:space="preserve">Sanitarium, Mellow Yellow, Pistachio Nuts, Salted, 1 serve 30g </t>
  </si>
  <si>
    <t>Sanitarium, Mellow Yellow, Polenta, 1 serve 45g</t>
  </si>
  <si>
    <t xml:space="preserve">Sanitarium, Mellow Yellow, Popping Corn (Popped), 1 serve 40g </t>
  </si>
  <si>
    <t>Sanitarium, Mellow Yellow, Poppy Seeds, 1 tsp 5g</t>
  </si>
  <si>
    <t xml:space="preserve">Sanitarium, Mellow Yellow, Prunes, Pitted, 1 serve 60g </t>
  </si>
  <si>
    <t xml:space="preserve">Sanitarium, Mellow Yellow, Raw Nut Deluxe, 1 serve 40g </t>
  </si>
  <si>
    <t xml:space="preserve">Sanitarium, Mellow Yellow, Rice Cracker Mix, 1 serve 35g </t>
  </si>
  <si>
    <t xml:space="preserve">Sanitarium, Mellow Yellow, Rice Snacks, 1 serve 40g </t>
  </si>
  <si>
    <t xml:space="preserve">Sanitarium, Mellow Yellow, Rolled Oats, 1 serve 30g </t>
  </si>
  <si>
    <t xml:space="preserve">Sanitarium, Mellow Yellow, Salted Pumpkin Seeds, 1 tsp 5g </t>
  </si>
  <si>
    <t xml:space="preserve">Sanitarium, Mellow Yellow, Sausage Roll Filling, 1 serve 80g </t>
  </si>
  <si>
    <t xml:space="preserve">Sanitarium, Mellow Yellow, Savoury Rice Crisps, 1 serve 25g </t>
  </si>
  <si>
    <t>Sanitarium, Mellow Yellow, Sesame Seeds, l tsp 5g</t>
  </si>
  <si>
    <t>Sanitarium, Mellow Yellow, Shredded Coconut, 1 tbs 5g</t>
  </si>
  <si>
    <t>Sanitarium, Mellow Yellow, Soya Beans, '/2 cup 130g</t>
  </si>
  <si>
    <t>Sanitarium, Mellow Yellow, Split Peas, Yellow, '/2 cup 130g</t>
  </si>
  <si>
    <t>Sanitarium, Mellow Yellow, Sultanas, 1 serve 45g</t>
  </si>
  <si>
    <t>Sanitarium, Mellow Yellow, Sunflower Seeds, 1 tsp 5g</t>
  </si>
  <si>
    <t>Sanitarium, Mellow Yellow, Sunshine Mix, 1 serve 30g</t>
  </si>
  <si>
    <t>Sanitarium, Mellow Yellow, Trail Mix, 1 serve 30g</t>
  </si>
  <si>
    <t>Sanitarium, Mellow Yellow, Tropical Delight, 1 serve 40g -</t>
  </si>
  <si>
    <t>Sanitarium, Mellow Yellow, Unground L.S.A, 1 tsp 5g</t>
  </si>
  <si>
    <t>Sanitarium, Mellow Yellow, Unpearled Barley, 1 serve 55g</t>
  </si>
  <si>
    <t>Sanitarium, Mellow Yellow, Walnut Pieces, 1 serve 30g</t>
  </si>
  <si>
    <t>Sanitarium, Mellow Yellow, Walnuts, Californian, 1 serve 30g</t>
  </si>
  <si>
    <t>Sanitarium, Mellow Yellow, Whole Banana, Dried, 1 serve 50g</t>
  </si>
  <si>
    <t>Sanitarium, Mellow Yellow, Yoghurt Sultanas, 1 serve 50g</t>
  </si>
  <si>
    <t xml:space="preserve">Sanitarium, Muesli, Apricot Almond, 1 serve 60g </t>
  </si>
  <si>
    <t xml:space="preserve">Sanitarium, Muesli, Fruity Delight, 1 serve 60g </t>
  </si>
  <si>
    <t xml:space="preserve">Sanitarium, Muesli, Gluten Free, 1 serve 60g </t>
  </si>
  <si>
    <t xml:space="preserve">Sanitarium, Muesli, Golden Toasted, 1 serve 60g </t>
  </si>
  <si>
    <t xml:space="preserve">Sanitarium, Muesli, Low Fat, 1 serve 60g </t>
  </si>
  <si>
    <t xml:space="preserve">Sanitarium, Muesli, Natural, 1 serve 60g </t>
  </si>
  <si>
    <t xml:space="preserve">Sanitarium, Muesli, Soy Delight, 1 serve 60g </t>
  </si>
  <si>
    <t xml:space="preserve">Sanitarium, Muesli, Tropical, 1 serve 60g </t>
  </si>
  <si>
    <t>Sanitarium, Not Bacon, 1 serve 60g</t>
  </si>
  <si>
    <t xml:space="preserve">Sanitarium, Not Chicken, Breast Fillets, 1 serve 80g </t>
  </si>
  <si>
    <t xml:space="preserve">Sanitarium, Nutmeat, 1 serve 90g </t>
  </si>
  <si>
    <t xml:space="preserve">Sanitarium, Nutolene, 1 serve 90g </t>
  </si>
  <si>
    <t xml:space="preserve">Sanitarium, Nuts And Raisin Cereal, 1 serve 40g </t>
  </si>
  <si>
    <t xml:space="preserve">Sanitarium, Peanut Butter, 1 tbs 20g </t>
  </si>
  <si>
    <t xml:space="preserve">Sanitarium, Puffed Wheat Cereal, 1 serve 30g </t>
  </si>
  <si>
    <t xml:space="preserve">Sanitarium, Rediburger, 1 serve 90g </t>
  </si>
  <si>
    <t xml:space="preserve">Sanitarium, Ricies, 1 serve 30g </t>
  </si>
  <si>
    <t xml:space="preserve">Sanitarium, Savoury Lentils, 1 serve 138g </t>
  </si>
  <si>
    <t xml:space="preserve">Sanitarium, Simply Soy, Milk, 1 cup 250ml </t>
  </si>
  <si>
    <t xml:space="preserve">Sanitarium, Smoked Soy Slice, 1 serve 60g </t>
  </si>
  <si>
    <t>Sanitarium, So Good, Boysenberry Swirl Soy Beverage, 1 cup 250ml</t>
  </si>
  <si>
    <t xml:space="preserve">Sanitarium, So Good, Chocolate Milk, 1 cup 250ml </t>
  </si>
  <si>
    <t xml:space="preserve">Sanitarium, So Good, Chocolate Soy Beverage, 1 cup 250ml </t>
  </si>
  <si>
    <t>Sanitarium, So Good, Chocolate Supreme or Creamy Vanilla Soy Beverage, 1 cup 250ml</t>
  </si>
  <si>
    <t xml:space="preserve">Sanitarium, So Good, Essential Soy Beverage, 1 cup 250ml </t>
  </si>
  <si>
    <t xml:space="preserve">Sanitarium, So Good, Fat Free Soy Beverage, 1 cup 250ml </t>
  </si>
  <si>
    <t>Sanitarium, So Good, Ice Cream, Chocolate Supreme or Creamy Vanilla, 1 scoop 100ml</t>
  </si>
  <si>
    <t xml:space="preserve">Sanitarium, So Good, Lite Soy Beverage, l cup 250ml </t>
  </si>
  <si>
    <t xml:space="preserve">Sanitarium, So Good, Regular Soy Beverage, 1 cup 250ml </t>
  </si>
  <si>
    <t>Sanitarium, So Good, Simply Soy Organic Soy Beverage,   1 cup 250ml</t>
  </si>
  <si>
    <t xml:space="preserve">Sanitarium, So Good, Smoothie, Banana or Berry, 1 cup 250ml </t>
  </si>
  <si>
    <t xml:space="preserve">Sanitarium, So Good, Soy Beverage, l cup 250ml </t>
  </si>
  <si>
    <t xml:space="preserve">Sanitarium, So Good, Soyaccino Soy Beverage, 1 cup 250ml </t>
  </si>
  <si>
    <t xml:space="preserve">Sanitarium, So Good, Strawberry Soy Beverage, l cup 250ml </t>
  </si>
  <si>
    <t>Sanitarium, So Good, Vanilla And Mango Swirl Soy Beverage, 1 cup 250ml</t>
  </si>
  <si>
    <t xml:space="preserve">Sanitarium, So Good, Vanilla Soy Beverage, 1 cup 250ml </t>
  </si>
  <si>
    <t xml:space="preserve">Sanitarium, Soup Mix Deluxe, 1 serve 55g </t>
  </si>
  <si>
    <t xml:space="preserve">Sanitarium, Soup Mix, 1 serve 55g </t>
  </si>
  <si>
    <t xml:space="preserve">Sanitarium, Soy Burger, Country Spiced, 1 serve 60g </t>
  </si>
  <si>
    <t xml:space="preserve">Sanitarium, Soy Burger, Original, 1 serve 60g </t>
  </si>
  <si>
    <t xml:space="preserve">Sanitarium, Soy Fillets, Mildly Spiced, 1 serve 83g </t>
  </si>
  <si>
    <t>Sanitarium, Soy Sausages, BBQ, 1 serve 100g</t>
  </si>
  <si>
    <t xml:space="preserve">Sanitarium, Soy Sausages, Country or Original, 1 serve 100g </t>
  </si>
  <si>
    <t xml:space="preserve">Sanitarium, Soy Slices, all flavours, 1 serve 60g </t>
  </si>
  <si>
    <t xml:space="preserve">Sanitarium, Soya Beans In Tomato Sauce, 1 serve 138g </t>
  </si>
  <si>
    <t xml:space="preserve">Sanitarium, Split Peas (Uncooked), 1 serve 55g </t>
  </si>
  <si>
    <t xml:space="preserve">Sanitarium, Split Peas, Canned Or Cooked, 1/2 cup 130g </t>
  </si>
  <si>
    <t xml:space="preserve">Sanitarium, Tender Pieces, 1 serve 138g </t>
  </si>
  <si>
    <t xml:space="preserve">Sanitarium, Tender Soy Medallions, 1 serve 72g </t>
  </si>
  <si>
    <t>Sanitarium, Tender Soy Schnitzels, 1 serve 110g</t>
  </si>
  <si>
    <t>Sanitarium, Up and Go, Breakfast Drink, all flavours, 1 serve 250ml</t>
  </si>
  <si>
    <t xml:space="preserve">Sanitarium, Vegelinks, 1 serve 60g </t>
  </si>
  <si>
    <t xml:space="preserve">Sanitarium, Vegemince, Dry Mix, 1 serve 70g </t>
  </si>
  <si>
    <t xml:space="preserve">Sanitarium, Vegetarian Sausages, 1 serve 80g </t>
  </si>
  <si>
    <t>Sanitarium, Vita Burger, 1 serve 70g</t>
  </si>
  <si>
    <t xml:space="preserve">Sanitarium, Waterplus, All Flavours, l bottle 710ml </t>
  </si>
  <si>
    <t xml:space="preserve">Sanitarium, Weet-Bix, Hi Bran, 2 biscuits 40g </t>
  </si>
  <si>
    <t xml:space="preserve">Sanitarium, Weet-Bix, Plain, 2 biscuits 30g </t>
  </si>
  <si>
    <t>Sanitarium,.So Good, Ice Cream, Boysenberry or Vanilla and Mango Swirl, 1 scoop 100ml</t>
  </si>
  <si>
    <t>Santamaria, Sardines In Hot Sauce, 1 serve 56g</t>
  </si>
  <si>
    <t>Santamaria, Sardines In Oil, 1 serve 56g</t>
  </si>
  <si>
    <t>Sara Lee Light Honeycomb And Butterscotch, 1 serve 100ml</t>
  </si>
  <si>
    <t xml:space="preserve">Sara Lee, Apple Crumble, 1 serve 94g </t>
  </si>
  <si>
    <t>Sara Lee, Bagel, Mini, 1, 30g</t>
  </si>
  <si>
    <t xml:space="preserve">Sara Lee, Bagel, Plain or Poppy Seed, 1, 110g </t>
  </si>
  <si>
    <t xml:space="preserve">Sara Lee, Berry Swirl Crumble, 1 serve 55g </t>
  </si>
  <si>
    <t xml:space="preserve">Sara Lee, Bites, Chocolate, 1 piece 23g </t>
  </si>
  <si>
    <t xml:space="preserve">Sara Lee, Bites, Creamy Vanilla, 1 piece 23g </t>
  </si>
  <si>
    <t xml:space="preserve">Sara Lee, Bites, Honeycomb, 1 piece 23g </t>
  </si>
  <si>
    <t>Sara Lee, Cake, Chocolate Mud, 1 serve 97g</t>
  </si>
  <si>
    <t xml:space="preserve">Sara Lee, Cake, Glazed Orange And Almond, 1 serve 11 2g </t>
  </si>
  <si>
    <t xml:space="preserve">Sara Lee, Cake, Glazed Pear, 1 serve 11 2g </t>
  </si>
  <si>
    <t xml:space="preserve">Sara Lee, Cheesecake, Berry Cream, 1 serve 84g </t>
  </si>
  <si>
    <t xml:space="preserve">Sara Lee, Cheesecake, Club, 1 serve 82g </t>
  </si>
  <si>
    <t>Sara Lee, Cheesecake, French Cream, 1 serve 94g</t>
  </si>
  <si>
    <t xml:space="preserve">Sara Lee, Cheesecake, Honeycomb And Butterscotch, 1 serve 82g </t>
  </si>
  <si>
    <t xml:space="preserve">Sara Lee, Cheesecake, Lemon And Lime, 1 serve 82g </t>
  </si>
  <si>
    <t xml:space="preserve">Sara Lee, Cheesecake, Peach Mango, 1 serve 84g </t>
  </si>
  <si>
    <t xml:space="preserve">Sara Lee, Cheesecake, Strawberry Cream, 1 serve 84g </t>
  </si>
  <si>
    <t xml:space="preserve">Sara Lee, Cheesecake, Strawberry French Cream, 1 serve 89g </t>
  </si>
  <si>
    <t xml:space="preserve">Sara Lee, Chocolate Bavarian, 1 serve 81 g </t>
  </si>
  <si>
    <t xml:space="preserve">Sara Lee, Chocolate Feast, 1 serve 100ml </t>
  </si>
  <si>
    <t xml:space="preserve">Sara Lee, Cookie, Chocolate Chip, 1, 90g </t>
  </si>
  <si>
    <t xml:space="preserve">Sara Lee, Croissant, Cheese And Chive, 1 serve 50g </t>
  </si>
  <si>
    <t xml:space="preserve">Sara Lee, Croissant, Large, 1 serve 75g </t>
  </si>
  <si>
    <t xml:space="preserve">Sara Lee, Croissant, Mini, 1 serve 26g </t>
  </si>
  <si>
    <t xml:space="preserve">Sara Lee, Croissant, Traditional, 1 serve 50g </t>
  </si>
  <si>
    <t xml:space="preserve">Sara Lee, Danish, Apple Berry Custard, 1 serve 64g </t>
  </si>
  <si>
    <t xml:space="preserve">Sara Lee, Danish, Apple, 1 serve 67g </t>
  </si>
  <si>
    <t xml:space="preserve">Sara Lee, Danish, Apricot, 1 serve 67g </t>
  </si>
  <si>
    <t xml:space="preserve">Sara Lee, Danish, Custard, 1 serve 71 g </t>
  </si>
  <si>
    <t xml:space="preserve">Sara Lee, Danish, Golden Twist, 1 serve 53g </t>
  </si>
  <si>
    <t xml:space="preserve">Sara Lee, Danish, Pecan, 1 serve 58g </t>
  </si>
  <si>
    <t xml:space="preserve">Sara Lee, Gateaux, Black Forest, 1 serve 50g </t>
  </si>
  <si>
    <t xml:space="preserve">Sara Lee, Gateaux, Carrot And Walnut Layer Cake, 1 serve 1 22g </t>
  </si>
  <si>
    <t>Sara Lee, Gateaux, Continental Black Forest, 1 serve 100g</t>
  </si>
  <si>
    <t>Sara Lee, Gateaux, Tiramisu, 1 serve 100g</t>
  </si>
  <si>
    <t>Sara Lee, Homestyle Apple Pie, 1 serve 125g</t>
  </si>
  <si>
    <t xml:space="preserve">Sara Lee, Honeycomb And Butterscotch, 1 serve 100ml </t>
  </si>
  <si>
    <t>Sara Lee, Hummingbird, 1 serve 70g</t>
  </si>
  <si>
    <t>Sara Lee, Ice Cream Roulade, Caramel, 1 slice 63g</t>
  </si>
  <si>
    <t>Sara Lee, Ice Cream Roulade, Choc, 1 slice 63g</t>
  </si>
  <si>
    <t xml:space="preserve">Sara Lee, Ice Cream, Cookies And Cream, l scoop 100ml </t>
  </si>
  <si>
    <t xml:space="preserve">Sara Lee, Ice Cream, Cookies And Fudge, 1 scoop 100ml </t>
  </si>
  <si>
    <t>Sara Lee, Ice Cream, French Vanilla, 1 serve 100ml</t>
  </si>
  <si>
    <t xml:space="preserve">Sara Lee, Ice Cream, Kahlua, 1 serve 100ml </t>
  </si>
  <si>
    <t>Sara Lee, Ice Cream, Peach Mango, 1 serve 100ml</t>
  </si>
  <si>
    <t>Sara Lee, Ice Cream, Rum And Raisin, 1 serve 100ml</t>
  </si>
  <si>
    <t xml:space="preserve">Sara Lee, Ice Cream, Strawberries And Cream, 1 serve 100ml </t>
  </si>
  <si>
    <t xml:space="preserve">Sara Lee, Ice Cream, Ultra Chocolate, 1 serve 100ml </t>
  </si>
  <si>
    <t xml:space="preserve">Sara Lee, Iced Cake, Banana, 1 serve 56g </t>
  </si>
  <si>
    <t xml:space="preserve">Sara Lee, Iced Cake, Carrot, 1 serve 70g </t>
  </si>
  <si>
    <t>Sara Lee, Iced Cake, Chocolate, 1 serve 56g</t>
  </si>
  <si>
    <t xml:space="preserve">Sara Lee, Iced Cake, Orange, 1 serve 56g </t>
  </si>
  <si>
    <t xml:space="preserve">Sara Lee, Individually Wrapped, Cake, Double Chocolate, 1,100g </t>
  </si>
  <si>
    <t xml:space="preserve">Sara Lee, Individually Wrapped, Cake, Moist Banana, 1,100g </t>
  </si>
  <si>
    <t xml:space="preserve">Sara Lee, Individually Wrapped, Cake, Moist Carrot, 1, 100g </t>
  </si>
  <si>
    <t>Sara Lee, Individually Wrapped, Cookie, Apricot And Almond, 1, 90g</t>
  </si>
  <si>
    <t xml:space="preserve">Sara Lee, Individually Wrapped, Cookie, Cornflake, 1, 90g </t>
  </si>
  <si>
    <t>Sara Lee, Individually Wrapped, Muffin, Apple And Spice, 1,120g</t>
  </si>
  <si>
    <t>Sara Lee, Individually Wrapped, Muffin, Banana Nut, 1, 120g</t>
  </si>
  <si>
    <t>Sara Lee, Individually Wrapped, Muffin, Blueberry, 1,120g</t>
  </si>
  <si>
    <t>Sara Lee, Individually Wrapped, Muffin, Chocolate Chip, 1,120g</t>
  </si>
  <si>
    <t>Sara Lee, Individually Wrapped, Muffin, Orange Poppy Seed,  1,120g</t>
  </si>
  <si>
    <t>Sara Lee, Individually Wrapped, Slice, Caramel, 1, 90g</t>
  </si>
  <si>
    <t>Sara Lee, Individually Wrapped, Slice, Rocky Road, 1, 60g</t>
  </si>
  <si>
    <t>Sara Lee, Lasagne, Gourmet Beef, 1 serve 192g</t>
  </si>
  <si>
    <t>Sara Lee, Lasagne, Gourmet Vegetable, 1 serve 192g</t>
  </si>
  <si>
    <t>Sara Lee, Light Chocolate Swirl, 1 serve 100ml</t>
  </si>
  <si>
    <t>Sara Lee, Light Creamy Vanilla, 1 serve 100ml</t>
  </si>
  <si>
    <t>Sara Lee, Potato Rosti, 1 serve 36g</t>
  </si>
  <si>
    <t xml:space="preserve">Sara Lee, Quiche, Chicken And Asparagus, 1 serve 125g </t>
  </si>
  <si>
    <t>Sara Lee, Quiche, Garden Vegetable, 1 serve 125g</t>
  </si>
  <si>
    <t xml:space="preserve">Sara Lee, Quiche, Ham, Cheese And Chive, 1 serve 125g </t>
  </si>
  <si>
    <t xml:space="preserve">Sara Lee, Quiche, Lorraine, 1 serve 146g </t>
  </si>
  <si>
    <t xml:space="preserve">Sara Lee, Quiche, Vegetable, 1 serve 146g </t>
  </si>
  <si>
    <t>Sara Lee, Scone, Plain, 1 serve 75g</t>
  </si>
  <si>
    <t xml:space="preserve">Sara Lee, Scone, Sultana, 1 serve 75g </t>
  </si>
  <si>
    <t>Sara Lee, Slice, Caramel, 1 serve 79g</t>
  </si>
  <si>
    <t>Sara Lee, Slice, Choc Cherry, 1 serve 75g</t>
  </si>
  <si>
    <t xml:space="preserve">Sara Lee, Slice, Hedgehog, 1 serve 79g </t>
  </si>
  <si>
    <t xml:space="preserve">Sara Lee, Slice, Rocky Road, 1 serve 56g </t>
  </si>
  <si>
    <t xml:space="preserve">Sara Lee, Sticky Toffee Pudding, 1 serve 72g </t>
  </si>
  <si>
    <t>Sara Lee, Torte, Chocolate Fudge, 1 serve 11 6g</t>
  </si>
  <si>
    <t xml:space="preserve">Sara Lee, Trifle, Strawberries And Cream, 1 serve 78g </t>
  </si>
  <si>
    <t xml:space="preserve">Sardines, Canned In Tomato Sauce, 1 serve 60g </t>
  </si>
  <si>
    <t>Sardines, In Oil, Drained, 1 serve 30g</t>
  </si>
  <si>
    <t xml:space="preserve">Sardines, In Water, Drained, 1 serve 80g </t>
  </si>
  <si>
    <t xml:space="preserve">Sargents, Chunky Beef Royale Pie, 1 pie, 175g </t>
  </si>
  <si>
    <t xml:space="preserve">Sargents, Lite 'N Lean Meat Pie, 1 pie, 175g </t>
  </si>
  <si>
    <t xml:space="preserve">Sargents, Steak And Onion Pie, 1 pie, 1 75g </t>
  </si>
  <si>
    <t>Satay Sauce, 1 tbs 20ml</t>
  </si>
  <si>
    <t xml:space="preserve">Sauce Mix, Mushroom, Weight Watchers, 1 serve 60ml </t>
  </si>
  <si>
    <t xml:space="preserve">Sauce Mix, White Parsley, Weight Watchers, 1 serve 60ml </t>
  </si>
  <si>
    <t>Sauce, Cheese, 1 tbs 20ml</t>
  </si>
  <si>
    <t>Sauce, Chilli, 1 tbs 20ml</t>
  </si>
  <si>
    <t xml:space="preserve">Sauce, Cranberry, Sweetened, 1 tbs 20g </t>
  </si>
  <si>
    <t>Sauce, Hoisin, 1 tbs 20ml</t>
  </si>
  <si>
    <t xml:space="preserve">Sauce, Onion, 1 tbs 20ml </t>
  </si>
  <si>
    <t>Sauce, Satay, 1 tbs 20ml</t>
  </si>
  <si>
    <t>Sauerkraut, Canned, 1 serve 50g</t>
  </si>
  <si>
    <t>Sausage Roll, large, 1, 120g</t>
  </si>
  <si>
    <t>Sausage Roll, Party, 1, 42q</t>
  </si>
  <si>
    <t>Sausage, Beef, 1 raw 100g</t>
  </si>
  <si>
    <t xml:space="preserve">Sausage, Continental, Cooked, 1 serve 100g </t>
  </si>
  <si>
    <t xml:space="preserve">Sausage, Pork, Grilled, 1 serve 71 g </t>
  </si>
  <si>
    <t xml:space="preserve">Sausages, Continental, Smoked, 1 serve 74g </t>
  </si>
  <si>
    <t xml:space="preserve">Savings, Dark or Light Fruit Cake, 1 serve 50g </t>
  </si>
  <si>
    <t xml:space="preserve">Savoury Biscuits, 2, 18g </t>
  </si>
  <si>
    <t xml:space="preserve">Savoury Muffin, With Cheese, 1 regular 100g </t>
  </si>
  <si>
    <t xml:space="preserve">Scallop, Battered or Crumbed, Fried, 1, 16g </t>
  </si>
  <si>
    <t>Scallops, Raw, 2, 28g</t>
  </si>
  <si>
    <t>Schweppes, Bitter Lemon, 1 glass 250ml</t>
  </si>
  <si>
    <t xml:space="preserve">Schweppes, Cordial, any flavour, Undiluted, l tbs 20ml </t>
  </si>
  <si>
    <t xml:space="preserve">Schweppes, Dr. Pepper, 1 glass 250ml </t>
  </si>
  <si>
    <t xml:space="preserve">Schweppes, Dr. Pepper, Diet, 1 glass 250ml </t>
  </si>
  <si>
    <t xml:space="preserve">Schweppes, Dry Ginger Ale, 1 bottle 300ml </t>
  </si>
  <si>
    <t xml:space="preserve">Schweppes, Dry Ginger Ale, Diet, 1 bottle 300ml </t>
  </si>
  <si>
    <t>Schweppes, Export Cola, 1 glass 250ml</t>
  </si>
  <si>
    <t xml:space="preserve">Schweppes, Flavoured Mineral Water, Apple, 1 bottle 300ml </t>
  </si>
  <si>
    <t>Schweppes, Flavoured Mineral Water, Lemon and Lime, 1 bottle 300ml</t>
  </si>
  <si>
    <t>Schweppes, Flavoured Mineral Water, Orange and Mango, 1 bottle 300ml</t>
  </si>
  <si>
    <t>Schweppes, Flavoured Mineral Water, Orange and Passionfruit, 1 bottle 300ml</t>
  </si>
  <si>
    <t xml:space="preserve">Schweppes, Flavoured Mineral Water, Orange, l bottle 300ml </t>
  </si>
  <si>
    <t xml:space="preserve">Schweppes, Juice, any flavour, 1 cup 250ml </t>
  </si>
  <si>
    <t>Schweppes, Lemon Twist, 1 cup 250ml</t>
  </si>
  <si>
    <t xml:space="preserve">Schweppes, Lemon, Lime And Bitters Soda, 1 cup 200ml </t>
  </si>
  <si>
    <t xml:space="preserve">Schweppes, Lemonade, 1 cup 250ml </t>
  </si>
  <si>
    <t xml:space="preserve">Schweppes, Lime Twist, 1 cup 250ml </t>
  </si>
  <si>
    <t xml:space="preserve">Schweppes, Mineral Water, Natural, 1 cup 250ml </t>
  </si>
  <si>
    <t xml:space="preserve">Schweppes, Passiona, 1 cup 250ml </t>
  </si>
  <si>
    <t xml:space="preserve">Schweppes, Passiona, Diet, 1 cup 250ml </t>
  </si>
  <si>
    <t xml:space="preserve">Schweppes, Raspberry Twist, 1 cup 250ml </t>
  </si>
  <si>
    <t xml:space="preserve">Schweppes, Soda Water, 1 cup 250ml </t>
  </si>
  <si>
    <t>Schweppes, Solo Lemon, 1 ice block 100ml</t>
  </si>
  <si>
    <t>Schweppes, Solo, 1 cup 250ml</t>
  </si>
  <si>
    <t xml:space="preserve">Schweppes, Solo, Diet, 1 cup 250ml </t>
  </si>
  <si>
    <t>Schweppes, Sunkist, 1 cup 250ml</t>
  </si>
  <si>
    <t xml:space="preserve">Schweppes, Sunkist, Diet, 1 cup 250ml </t>
  </si>
  <si>
    <t>Schweppes, Tonic Water, 1 bottle 300ml</t>
  </si>
  <si>
    <t>Schweppes, Tonic Water, Diet, 1 bottle 300ml</t>
  </si>
  <si>
    <t xml:space="preserve">Schweppes, Traditional, Creaming Soda, Brown, l bottle 600ml </t>
  </si>
  <si>
    <t xml:space="preserve">Schweppes, Traditional, Creaming Soda, Red, 1 bottle 600ml </t>
  </si>
  <si>
    <t xml:space="preserve">Schweppes, Traditional, Ginger Beer, 1 bottle 600ml </t>
  </si>
  <si>
    <t xml:space="preserve">Schweppes, Traditional, Lemonade, 1 bottle 600ml </t>
  </si>
  <si>
    <t xml:space="preserve">Schweppes, Traditional, Passionfruit, 1 bottle 600ml </t>
  </si>
  <si>
    <t xml:space="preserve">Schweppes, Traditional, Pineapple, 1 bottle 600ml </t>
  </si>
  <si>
    <t xml:space="preserve">Schweppes, Traditional, Raspberry, 1 bottle 600ml </t>
  </si>
  <si>
    <t xml:space="preserve">Schweppes, Traditional, Sarsparilla, 1 bottle 600ml </t>
  </si>
  <si>
    <t>Scone, Cheese, 1, 45g</t>
  </si>
  <si>
    <t xml:space="preserve">Scone, Fruit, 1, 45g </t>
  </si>
  <si>
    <t xml:space="preserve">Scone, Plain, 1, 45g </t>
  </si>
  <si>
    <t xml:space="preserve">Scone, Pumpkin, 1, 45g </t>
  </si>
  <si>
    <t xml:space="preserve">Scone, Wholemeal, 1, 45g </t>
  </si>
  <si>
    <t>Screwdriver, 1, 250ml</t>
  </si>
  <si>
    <t xml:space="preserve">Seafood Cocktail Sauce, 1 tbs 20ml </t>
  </si>
  <si>
    <t>Seafood Extender, 1 serve 100g</t>
  </si>
  <si>
    <t xml:space="preserve">Seafood Stick, Battered And Fried, 1, 67g </t>
  </si>
  <si>
    <t>Sealord, Hoki Fish Portions, 1 piece 75g</t>
  </si>
  <si>
    <t>Seasoning Mix, Chilli-Based, 1 tsp 5g</t>
  </si>
  <si>
    <t>Seaweed, Dried, 1 serve 20g</t>
  </si>
  <si>
    <t xml:space="preserve">Seaweed, Raw, 1 serve 30g </t>
  </si>
  <si>
    <t xml:space="preserve">Semolina, Cooked, 1 cup 250g </t>
  </si>
  <si>
    <t xml:space="preserve">Semolina, Dry, 1/2 CUP 90g </t>
  </si>
  <si>
    <t xml:space="preserve">Sesame Oil, 2 tsp 10ml </t>
  </si>
  <si>
    <t xml:space="preserve">Sesame Paste, 1 tbs 22g </t>
  </si>
  <si>
    <t xml:space="preserve">Sesame Seed Bar, 1, 45g </t>
  </si>
  <si>
    <t>Sesame Seeds, 2 tsp 6g</t>
  </si>
  <si>
    <t>Shallot, 1, 5g</t>
  </si>
  <si>
    <t>Shank, Raw, 1 medium 120g</t>
  </si>
  <si>
    <t xml:space="preserve">Shark, Raw, 1 medium fillet 200g </t>
  </si>
  <si>
    <t>Sharwoods, Chutney, Green Label, 1 tbs 20g</t>
  </si>
  <si>
    <t xml:space="preserve">Sharwoods, Curry Paste, Hot or Medium, 1 tbs 20g </t>
  </si>
  <si>
    <t xml:space="preserve">Sharwoods, Curry Paste, Korma, Mild or Tandoori, 1 tbs 20g </t>
  </si>
  <si>
    <t xml:space="preserve">Sharwoods, Curry Paste, Tikka, 1 tbs 20g </t>
  </si>
  <si>
    <t xml:space="preserve">Sharwoods, Curry Powder, Hot or Mild, 1 tsp 3g </t>
  </si>
  <si>
    <t xml:space="preserve">Sharwoods, Curry Sauce, Mild Korma, 1 serve 105g </t>
  </si>
  <si>
    <t xml:space="preserve">Sharwoods, Curry Sauce, Rogan Josh, 1 serve 105g </t>
  </si>
  <si>
    <t xml:space="preserve">Sharwoods, Curry Sauce, Tandoori, 1 serve 100g </t>
  </si>
  <si>
    <t xml:space="preserve">Sharwoods, Curry Sauce, Tikka Masala, 1 serve 105g </t>
  </si>
  <si>
    <t xml:space="preserve">Sharwoods, Naan Bread Mix, 1 piece 50g </t>
  </si>
  <si>
    <t xml:space="preserve">Sharwoods, Pappadams, Indian, 1 serve 15g </t>
  </si>
  <si>
    <t xml:space="preserve">Sharwoods, Pappadams, Madras Spiced, 1 serve 15g </t>
  </si>
  <si>
    <t xml:space="preserve">Sharwoods, Pappadams, Mini, Plain, 1 serve 15g </t>
  </si>
  <si>
    <t xml:space="preserve">Sharwoods, Pappadams, Mini, Spiced, 1 serve 15g </t>
  </si>
  <si>
    <t xml:space="preserve">Sharwoods, Simmer Sauce, Jalfrezi, 1 serve 143g </t>
  </si>
  <si>
    <t xml:space="preserve">Sharwoods, Simmer Sauce, Kalana, 1 serve 143g </t>
  </si>
  <si>
    <t>Sharwoods, Simmer Sauce, Korma, 1 serve 143g</t>
  </si>
  <si>
    <t>Sharwoods, Simmer Sauce, Rogan Josh, 1 serve 143g</t>
  </si>
  <si>
    <t xml:space="preserve">Sharwoods, Simmer Sauce, Tandoori Makhani, 1 serve 143g </t>
  </si>
  <si>
    <t xml:space="preserve">Sharwoods, Simmer Sauce, Tandoori, 1 serve 143g </t>
  </si>
  <si>
    <t xml:space="preserve">Sharwoods, Simmer Sauce, Tenghai, 1 serve 143g </t>
  </si>
  <si>
    <t xml:space="preserve">Sharwoods, Simmer Sauce, Tikka, 1 serve 143g </t>
  </si>
  <si>
    <t xml:space="preserve">Shepherds Pie, Made With Beef, 1 serve 175g </t>
  </si>
  <si>
    <t>Sherry, l small glass, 60ml</t>
  </si>
  <si>
    <t xml:space="preserve">Shortbread Biscuit, 1, 13g </t>
  </si>
  <si>
    <t xml:space="preserve">Shortcake, 1 serve 100g </t>
  </si>
  <si>
    <t xml:space="preserve">Shortcrust Pastry, 1/4 sheet 50g </t>
  </si>
  <si>
    <t xml:space="preserve">Shrimp, Canned, 1 serve 85g </t>
  </si>
  <si>
    <t xml:space="preserve">Silverside, Fat Trimmed, 1 slice 25g </t>
  </si>
  <si>
    <t>Silverside, Lean, Cooked, l slice 25g</t>
  </si>
  <si>
    <t>Simmer Sauce, Apricot, 1/2 cup 125mI</t>
  </si>
  <si>
    <t>Simmer Sauce, Asian Style, 1/2 cup 125ml</t>
  </si>
  <si>
    <t>Simmer Sauce, Black Bean, '/z cup 125ml</t>
  </si>
  <si>
    <t>Simmer Sauce, Cream-Based, 1/2 cup 125ml</t>
  </si>
  <si>
    <t>Simmer Sauce, Curry, '/2 cup 125ml</t>
  </si>
  <si>
    <t>Simmer Sauce, Plum Or Lemon, '/z cup 125ml</t>
  </si>
  <si>
    <t>Simmer Sauce, Satay, 1/2 cup 125ml</t>
  </si>
  <si>
    <t>Simmer Sauce, Sweet &amp; Sour, 1/2 cup 125ml</t>
  </si>
  <si>
    <t xml:space="preserve">Simmer Sauce, Tomato-Based, '/2 cup 125ml </t>
  </si>
  <si>
    <t xml:space="preserve">Sirloin Steak, Raw, Fat Trimmed, 1 small 140g </t>
  </si>
  <si>
    <t xml:space="preserve">Ski, Divine, Creme Caramel, 1 tub 150g </t>
  </si>
  <si>
    <t xml:space="preserve">Ski, Divine, Tropical Fruit Salad, 1 tub 150g </t>
  </si>
  <si>
    <t>Ski, D'lite, Honey Buzz, 1 tub 200g</t>
  </si>
  <si>
    <t xml:space="preserve">Ski, D'lite, Honey, Malt And Vanilla, 1 tub 200g </t>
  </si>
  <si>
    <t>Ski, D'lite, Strawberry, 1 tub 200g</t>
  </si>
  <si>
    <t xml:space="preserve">Ski, D'lite, Wild Strawberry And Honey, 1 tub 200g </t>
  </si>
  <si>
    <t xml:space="preserve">Ski, Double Up, Apple Crumble, 1 tub 200g </t>
  </si>
  <si>
    <t xml:space="preserve">Ski, Double Up, Berry Heaven, 1 tub 200g </t>
  </si>
  <si>
    <t xml:space="preserve">Ski, Double Up, Pure Passion, 1 tub 200g </t>
  </si>
  <si>
    <t xml:space="preserve">Ski, Double Up, Wild Strawberry, 1 tub 200g </t>
  </si>
  <si>
    <t>Ski, Incredible Gulp, Mixed Berry, 1 serve 200g</t>
  </si>
  <si>
    <t xml:space="preserve">Ski, Incredible Gulp, Rippling Raspberry, 1 serve 200g </t>
  </si>
  <si>
    <t xml:space="preserve">Ski, Incredible Gulp, Strawberry Redcurrant, 1 serve 200g </t>
  </si>
  <si>
    <t xml:space="preserve">Ski, No Fat Yogurt, Apple And Blackcurrant, 1 tub 200g </t>
  </si>
  <si>
    <t xml:space="preserve">Ski, No Fat Yogurt, Peach 'N' Mango, 1 tub 200g </t>
  </si>
  <si>
    <t xml:space="preserve">Ski, No Fat Yogurt, Peaches N Creme, 1 tub 200g </t>
  </si>
  <si>
    <t xml:space="preserve">Ski, No Fat Yogurt, Strawberry Shortcake, 1 tub 200g </t>
  </si>
  <si>
    <t xml:space="preserve">Ski, No Fat Yogurt, Vanilla Creme, 1 tub 200g </t>
  </si>
  <si>
    <t xml:space="preserve">Ski, No Fat Yogurt, White Raspberry, 1 tub 200g </t>
  </si>
  <si>
    <t xml:space="preserve">Ski, No Fat Yogurt, Wild Strawberry, 1 tub 200g </t>
  </si>
  <si>
    <t xml:space="preserve">Ski, Yogurt To Go Ski Divine, Apricot Creme, 1 serve 200ml </t>
  </si>
  <si>
    <t xml:space="preserve">Ski, Yogurt To Go Ski Divine, Apricot Passion, 1 serve 200ml </t>
  </si>
  <si>
    <t>Ski, Yogurt To Go Ski Divine, Berry Basket, 1 serve 200ml</t>
  </si>
  <si>
    <t xml:space="preserve">Ski, Yogurt To Go Ski Divine, Berry Heaven, 1 serve 200ml </t>
  </si>
  <si>
    <t xml:space="preserve">Ski, Yogurt To Go Ski Divine, Honey Buzz, 1 serve 200ml </t>
  </si>
  <si>
    <t>Ski, Yogurt To Go Ski Divine, Mango, 1 serve 200ml</t>
  </si>
  <si>
    <t xml:space="preserve">Ski, Yogurt To Go Ski Divine, Passionfruit N Mango, 1 serve 200ml </t>
  </si>
  <si>
    <t xml:space="preserve">Ski, Yogurt To Go Ski Divine, Peach N Mango, 1 serve 200ml </t>
  </si>
  <si>
    <t xml:space="preserve">Ski, Yogurt To Go Ski Divine, Sweet Mandarin, 1 serve 200ml </t>
  </si>
  <si>
    <t xml:space="preserve">Ski, Yogurt To Go Ski Divine, Tropical Fruit Salad, 1 serve 200ml </t>
  </si>
  <si>
    <t xml:space="preserve">Ski, Yogurt To Go Ski Divine, Vanilla Creme, 1 serve 200ml </t>
  </si>
  <si>
    <t xml:space="preserve">Ski, Yogurt To Go Ski Divine, Vanilla Mango, 1 serve 200ml </t>
  </si>
  <si>
    <t xml:space="preserve">Ski, Yogurt To Go Ski Divine, Wild Strawberry, 1 serve 200ml </t>
  </si>
  <si>
    <t xml:space="preserve">Ski, Yogurt To Go Ski D'Lite, Bananarama, 1 serve 200ml </t>
  </si>
  <si>
    <t xml:space="preserve">Ski, Yogurt To Go Ski D'Lite, Peach 'N' Mango, 1 serve 200ml </t>
  </si>
  <si>
    <t xml:space="preserve">Ski, Yogurt To Go Ski D'Lite, Strawberry, 1 serve 200ml </t>
  </si>
  <si>
    <t xml:space="preserve">Ski, Yogurt To Go Ski D'Lite, Tropical Escape, 1 serve 200ml </t>
  </si>
  <si>
    <t xml:space="preserve">Smiths, BBQ Chips, 1 serve 50g </t>
  </si>
  <si>
    <t>Smiths, Bega Cheese Chips, 1 serve 50g</t>
  </si>
  <si>
    <t xml:space="preserve">Smiths, Big Red Tomato Sauce And Meat Pie Chips, 1 serve 50g </t>
  </si>
  <si>
    <t xml:space="preserve">Smiths, Burger Rings, 1 serve 50g </t>
  </si>
  <si>
    <t xml:space="preserve">Smiths, Cheese And Onion Chips, 1 serve 50g </t>
  </si>
  <si>
    <t xml:space="preserve">Smiths, Chicken Chips, 1 serve 50g </t>
  </si>
  <si>
    <t xml:space="preserve">Smiths, Ham And Keen's Mustard Chips, 1 serve 50g </t>
  </si>
  <si>
    <t xml:space="preserve">Smiths, Original Chips, 1 serve 50g </t>
  </si>
  <si>
    <t xml:space="preserve">Smiths, Salt And Vinegar Chips, 1 serve 50g </t>
  </si>
  <si>
    <t xml:space="preserve">Smoked Cheese, 1 serve 30g </t>
  </si>
  <si>
    <t xml:space="preserve">Smyth's, Apricot Delight, 1 serve 45g </t>
  </si>
  <si>
    <t xml:space="preserve">Snack Attack, Chargrilled Vege Penne, 1 serve 480g </t>
  </si>
  <si>
    <t xml:space="preserve">Snack Attack, Chicken And Tomato Penne, 1 serve 499g </t>
  </si>
  <si>
    <t xml:space="preserve">Snack Attack, Creamy Asparagus Salmon Pasta, 1 serve 300g </t>
  </si>
  <si>
    <t xml:space="preserve">Snack Attack, Macaroni Cheese, 1 serve 300g </t>
  </si>
  <si>
    <t xml:space="preserve">Snack Attack, Tasty Cottage Pie, 1 serve 300g </t>
  </si>
  <si>
    <t xml:space="preserve">Snack Attack, Vegetarian Pumpkin Pie, 1 serve 300g </t>
  </si>
  <si>
    <t xml:space="preserve">Snack Mix, Bhuja or Oriental, 1 handful 25g </t>
  </si>
  <si>
    <t xml:space="preserve">Snapper, Raw, 1 medium fillet 345g </t>
  </si>
  <si>
    <t xml:space="preserve">Snapper, Raw, 1 small fillet 165g </t>
  </si>
  <si>
    <t>Snowball, 1 miniature 10g</t>
  </si>
  <si>
    <t xml:space="preserve">Snowball, 1 regular 26g </t>
  </si>
  <si>
    <t xml:space="preserve">Snowpea Sprouts, 1 serve 30g </t>
  </si>
  <si>
    <t xml:space="preserve">Snowpeas, 1 serve 50g </t>
  </si>
  <si>
    <t>Soda Water, 1 cup 250ml</t>
  </si>
  <si>
    <t xml:space="preserve">Soft Drink, Cola or Lemonade, 1 can 375ml </t>
  </si>
  <si>
    <t>Soft Drink, Fruit Flavoured, 1 can 375ml</t>
  </si>
  <si>
    <t>Sole, Raw, 1 medium fillet 200g</t>
  </si>
  <si>
    <t xml:space="preserve">Solemare, Tuna In Olive Oil, 1 serve 70g </t>
  </si>
  <si>
    <t xml:space="preserve">Sorbet, 1 scoop 50ml </t>
  </si>
  <si>
    <t xml:space="preserve">Souffle, Cheese, 1 serve 100g </t>
  </si>
  <si>
    <t xml:space="preserve">Souffle, Lemon, 1 serve 100g </t>
  </si>
  <si>
    <t xml:space="preserve">Souffle, Plain, 1 serve 100g </t>
  </si>
  <si>
    <t>Souffle, Prawn, 1 serve 168g</t>
  </si>
  <si>
    <t>Soup Egg &amp; Lemon (Avgolemono) 1 serve 250ml</t>
  </si>
  <si>
    <t xml:space="preserve">Soup Mix, Beef/Lamb And Noodle, Instant Dry Mix, I tbs 20g </t>
  </si>
  <si>
    <t xml:space="preserve">Soup Mix, Beef/Lamb And Vegetable, Instant Dry Mix, 1 tbs 20g </t>
  </si>
  <si>
    <t xml:space="preserve">Soup Mix, Beef/Lamb, Instant Dry Mix, 1 tbs 20g </t>
  </si>
  <si>
    <t xml:space="preserve">Soup Mix, Chicken &amp; Vegetable, Instant Dry Mix, 1 tbs 20g </t>
  </si>
  <si>
    <t xml:space="preserve">Soup Mix, Chicken Noodle, Instant Dry Mix, 1 tbs 20g </t>
  </si>
  <si>
    <t xml:space="preserve">Soup Mix, Chicken, Instant Dry Mix, 1 tbs 20g </t>
  </si>
  <si>
    <t xml:space="preserve">Soup Mix, Creamed Vegetable, Instant Dry Mix, 1 tbs 20g </t>
  </si>
  <si>
    <t xml:space="preserve">Soup Mix, Creamed, Chicken, Instant Dry Mix, 1 tbs 20g </t>
  </si>
  <si>
    <t xml:space="preserve">Soup Mix, Creamed, Seafood, Instant Dry Mix, 1 tbs 20g </t>
  </si>
  <si>
    <t xml:space="preserve">Soup Mix, Minestrone, Instant Dry Mix, 1 tbs 20g </t>
  </si>
  <si>
    <t xml:space="preserve">Soup Mix, Pea &amp; Ham, Instant Dry Mix, 1 tbs 20g </t>
  </si>
  <si>
    <t xml:space="preserve">Soup Mix, Tomato &amp; Noodle, Instant Dry Mix, 1 tbs 20g </t>
  </si>
  <si>
    <t xml:space="preserve">Soup Mix, Tomato, Instant Dry Mix, 1 tbs 20g </t>
  </si>
  <si>
    <t xml:space="preserve">Soup Mix, Vegetable &amp; Noodle, Instant Dry Mix, 1 tbs 20g  </t>
  </si>
  <si>
    <t xml:space="preserve">Soup Mix, Vegetable, Instant Dry Mix, 1 tbs 20g </t>
  </si>
  <si>
    <t xml:space="preserve">Soup, Beef, Weight Watchers, 1 serve 200ml (NZ) </t>
  </si>
  <si>
    <t>Soup, Beetroot, 1 serve 250ml</t>
  </si>
  <si>
    <t>Soup, Carrot, 1 serve 250ml</t>
  </si>
  <si>
    <t>Soup, Chicken &amp; Vegetable, 1 serve 250ml</t>
  </si>
  <si>
    <t>Soup, Chicken Noodle, 1 serve 250ml</t>
  </si>
  <si>
    <t xml:space="preserve">Soup, Chicken Noodle, Weight Watchers, 1 serve 200ml (NZ) </t>
  </si>
  <si>
    <t xml:space="preserve">Soup, Chicken, Weight Watchers, 1 serve 220ml </t>
  </si>
  <si>
    <t xml:space="preserve">Soup, Clear, Meat, Asian Style, 1 serve 250ml </t>
  </si>
  <si>
    <t>Soup, Clear, Seafood, Asian Style, 1 serve 250ml</t>
  </si>
  <si>
    <t>Soup, Creamed, Chicken, 1 serve 250ml</t>
  </si>
  <si>
    <t>Soup, Creamed, Tomato, 1 serve 250ml</t>
  </si>
  <si>
    <t>Soup, Creamed, Vegetable, 1 serve 250ml</t>
  </si>
  <si>
    <t>Soup, Egg Drop, 1 serve 250ml</t>
  </si>
  <si>
    <t xml:space="preserve">Soup, Garden Vegetable, Weight Watchers, 1 serve 220ml </t>
  </si>
  <si>
    <t xml:space="preserve">Soup, Leek &amp; Potato, 1 serve 250ml </t>
  </si>
  <si>
    <t>Soup, Lentil, 1 serve 250ml</t>
  </si>
  <si>
    <t xml:space="preserve">Soup, Meat, Asian Style, 1 serve 250ml </t>
  </si>
  <si>
    <t>Soup, Minestrone, 1 serve 250ml</t>
  </si>
  <si>
    <t xml:space="preserve">Soup, Minestrone, Weight Watchers, 1 serve 220ml </t>
  </si>
  <si>
    <t xml:space="preserve">Soup, Miso, 1 serve 250ml </t>
  </si>
  <si>
    <t xml:space="preserve">Soup, Mushroom, 1 serve 250ml </t>
  </si>
  <si>
    <t xml:space="preserve">Soup, Pea &amp; Ham, 1 serve 250ml </t>
  </si>
  <si>
    <t xml:space="preserve">Soup, Pumpkin, 1 serve 250ml </t>
  </si>
  <si>
    <t xml:space="preserve">Soup, Pumpkin, Homemade, 1 serve 260ml </t>
  </si>
  <si>
    <t>Soup, Tomato And Bacon, Weight Watchers, 1 serve 200ml (N2)</t>
  </si>
  <si>
    <t xml:space="preserve">Soup, Tomato, Weight Watchers, 1 serve 220ml </t>
  </si>
  <si>
    <t xml:space="preserve">Soup, Vegetable &amp; Noodle, Asian Style, 1 serve 250ml </t>
  </si>
  <si>
    <t xml:space="preserve">Soup, Wonton, 1 serve 250ml </t>
  </si>
  <si>
    <t xml:space="preserve">Sour Cream, Extra Low Fat (2%), 1 tbs_ 20g </t>
  </si>
  <si>
    <t xml:space="preserve">Sour Cream, Low Fat, 1 tbs 20ml </t>
  </si>
  <si>
    <t xml:space="preserve">Sourdough Bread Roll, 1 large 65g </t>
  </si>
  <si>
    <t xml:space="preserve">Sourdough Bread, 1 large slice 35g </t>
  </si>
  <si>
    <t xml:space="preserve">Sourdough Bread, 1 medium slice 25g </t>
  </si>
  <si>
    <t xml:space="preserve">Sourdough Bread, 1 small slice 15g </t>
  </si>
  <si>
    <t xml:space="preserve">South Cape, Brie, 1 serve 30g </t>
  </si>
  <si>
    <t xml:space="preserve">South Cape, Brie, Tasmanian Peppered, 1 serve 30g </t>
  </si>
  <si>
    <t xml:space="preserve">South Cape, Brie, Tasmanian, 1 serve 30g </t>
  </si>
  <si>
    <t xml:space="preserve">South Cape, Camembert, 1 serve 30g </t>
  </si>
  <si>
    <t xml:space="preserve">South Cape, Camembert, Smoked, 1 serve 30g </t>
  </si>
  <si>
    <t>South Cape, Cheddar, Vintage, 1 serve 30g</t>
  </si>
  <si>
    <t xml:space="preserve">South Cape, Club Cheese, Green Peppercorn, 1 serve 30g </t>
  </si>
  <si>
    <t xml:space="preserve">South Cape, Club Cheese, Sundried Tomato, 1 serve 30g </t>
  </si>
  <si>
    <t xml:space="preserve">South Cape, Club Cheese, Vintage, 1 serve 30g </t>
  </si>
  <si>
    <t xml:space="preserve">South Cape, Fetta, Marinated Tasmanian, 1 serve 30g </t>
  </si>
  <si>
    <t xml:space="preserve">South Cape, Goat's Cheese, All Varieties, 1 serve 30g </t>
  </si>
  <si>
    <t>South Cape, Mascarpone, Fresh, 1 serve 30q</t>
  </si>
  <si>
    <t>South Cape, Quince Paste, 1 tbs 20g</t>
  </si>
  <si>
    <t>Souvlaki Bread, 1 slice 96g</t>
  </si>
  <si>
    <t xml:space="preserve">Soy Bean-Based Loaf Or Patty, 1 serve 75g </t>
  </si>
  <si>
    <t xml:space="preserve">Soy Beans, Dried, 75g </t>
  </si>
  <si>
    <t>Soy Beverage Powder, 1 tbs 20g</t>
  </si>
  <si>
    <t xml:space="preserve">Soy Beverage, 1 cup 250ml </t>
  </si>
  <si>
    <t xml:space="preserve">Soy Beverage, Flavoured, 1 cup 250ml </t>
  </si>
  <si>
    <t>Soy Beverage, Low Fat, 1 cup 250ml</t>
  </si>
  <si>
    <t xml:space="preserve">Soy Beverage, Low Fat, Fortified, 1 cup 250ml </t>
  </si>
  <si>
    <t>Soy Cheese, 1 serve 30g</t>
  </si>
  <si>
    <t>Soy Sauce, 1 tbs 20ml</t>
  </si>
  <si>
    <t xml:space="preserve">Soya Chips, 1 small bag 50g </t>
  </si>
  <si>
    <t>Soybean Oil, 2 tsp 5ml</t>
  </si>
  <si>
    <t>Spaghetti Bolognaise, 1 serve 325g</t>
  </si>
  <si>
    <t xml:space="preserve">Spaghetti, In Tomato Sauce, Canned, 1 serve 130g </t>
  </si>
  <si>
    <t xml:space="preserve">Spaghetti, In Tomato Sauce, Reduced Salt, Canned, 1 serve 130g </t>
  </si>
  <si>
    <t>Spaghetti, With Meatballs In Tomato Sauce, Canned, 1 serve 210g</t>
  </si>
  <si>
    <t>Spaghetti, With Sausages In Tomato Sauce, Canned, 1 serve 210g</t>
  </si>
  <si>
    <t>Spareribs, Cooked, 1 serve 100g</t>
  </si>
  <si>
    <t xml:space="preserve">SPC, Apricots In Light Syrup, 1 can 100g </t>
  </si>
  <si>
    <t>SPC, Bakers Apple, 1 serve 125g</t>
  </si>
  <si>
    <t xml:space="preserve">SPC, Fruit Salad In Light Syrup, 1 can 100g </t>
  </si>
  <si>
    <t xml:space="preserve">SPC, Peaches In Light Syrup, 1 can 100g </t>
  </si>
  <si>
    <t>SPC, Pears In Light Syrup, 1 can 100g</t>
  </si>
  <si>
    <t>SPC, Sliced Peaches In Lite Juice, 1 serve 125g</t>
  </si>
  <si>
    <t>SPC, Sliced Peaches In Natural Juice, 1 serve 125g</t>
  </si>
  <si>
    <t>SPC, Tomatoes, Canned, Crushed, All Varieties, 1 can 125g</t>
  </si>
  <si>
    <t>SPC, Tomatoes, Canned, Diced, 1 can 1 25g</t>
  </si>
  <si>
    <t xml:space="preserve">SPC, Tomatoes, Canned, Whole Peeled, 1 can 1 25g </t>
  </si>
  <si>
    <t xml:space="preserve">SPC, Two Fruits In Light Syrup, 1 can 100g </t>
  </si>
  <si>
    <t xml:space="preserve">SPC, Two Fruits In Natural Juice, 1 can 100g </t>
  </si>
  <si>
    <t>Speck, l slice 25g</t>
  </si>
  <si>
    <t>Spinach Pasta, Cooked, 1 serve 148g</t>
  </si>
  <si>
    <t>Spinach, English, 1 serve 70g</t>
  </si>
  <si>
    <t>Spirits, any type, l nip 30ml</t>
  </si>
  <si>
    <t>Splenda, Artificial Sweetener, l tsp 3g</t>
  </si>
  <si>
    <t xml:space="preserve">Sponge Cake, Jam And Cream Filled, Iced, 1 regular slice 100g </t>
  </si>
  <si>
    <t>Sponge Cake, Unfilled, Uniced, 1 regular slice 100g</t>
  </si>
  <si>
    <t>Sponge Finger Biscuit, 1, 12g</t>
  </si>
  <si>
    <t xml:space="preserve">Sponge Pudding, Weight Watchers, Caramel, l cake 100g </t>
  </si>
  <si>
    <t xml:space="preserve">Sponge Pudding, Weight Watchers, Chocolate, l cake 100g </t>
  </si>
  <si>
    <t>Sponge Pudding, Weight Watchers, Forest Berries, 1 cake 100g</t>
  </si>
  <si>
    <t xml:space="preserve">Sponge Pudding, Weight Watchers, Lemon, l cake 100g </t>
  </si>
  <si>
    <t>Sponge Roll, Jam-Filled, 1 small slice 49g</t>
  </si>
  <si>
    <t xml:space="preserve">Sports Drink, 1 bottle 500ml </t>
  </si>
  <si>
    <t>Spread, Chocolate-Flavoured, 1 tbs 20g</t>
  </si>
  <si>
    <t xml:space="preserve">Spread, Hazelnut &amp; Chocolate-Flavoured, 1 tbs 20g </t>
  </si>
  <si>
    <t>Spring Onions, 4, 50g</t>
  </si>
  <si>
    <t xml:space="preserve">Spring Roll, Beef Or Pork-Filled, Fried, 1 large 175g </t>
  </si>
  <si>
    <t xml:space="preserve">Spring Roll, Beef Or Pork-Filled, Fried, 1 miniature 35g </t>
  </si>
  <si>
    <t xml:space="preserve">Spring Roll, Beef Or Pork-Filled, Fried, 1 regular 64g </t>
  </si>
  <si>
    <t xml:space="preserve">Spring Roll, Chicken-Filled, Fried, 1 large 175g </t>
  </si>
  <si>
    <t xml:space="preserve">Spring Roll, Chicken-Filled, Fried, 1 miniature 35g </t>
  </si>
  <si>
    <t xml:space="preserve">Spring Roll, Chicken-Filled, Fried, l regular 64g </t>
  </si>
  <si>
    <t xml:space="preserve">Spring Roll, Prawn-Filled, Fried, l large 175g </t>
  </si>
  <si>
    <t xml:space="preserve">Spring Roll, Prawn-Filled, Fried, l miniature 35g </t>
  </si>
  <si>
    <t xml:space="preserve">Spring Roll, Prawn-Filled, Fried, l regular 64g </t>
  </si>
  <si>
    <t>Spring Roll, Vegetable-Filled, Fried, 1 large 1 75g</t>
  </si>
  <si>
    <t>Spring Roll, Vegetable-Filled, Fried, 1 medium 64g</t>
  </si>
  <si>
    <t>Spring Roll, Vegetable-Filled, Fried, 1 miniature 35g</t>
  </si>
  <si>
    <t>Spring Valley, Mango And Banana Nectar, l cup 250ml</t>
  </si>
  <si>
    <t>Spring Valley, Orange And Mango, 1 cup 250ml</t>
  </si>
  <si>
    <t>Spring Valley, Orange, l cup 250ml</t>
  </si>
  <si>
    <t>Spring Valley, Tomato, 1 cup 250g</t>
  </si>
  <si>
    <t>Sprite, 1 serve 250ml</t>
  </si>
  <si>
    <t>Sprite, Diet, 1 serve 250ml</t>
  </si>
  <si>
    <t>Squash, 1 serve 70g</t>
  </si>
  <si>
    <t>Starburst, Babies, 1 serve 70g</t>
  </si>
  <si>
    <t xml:space="preserve">Starburst, Fruit Chews, 1 serve 58g </t>
  </si>
  <si>
    <t xml:space="preserve">Starburst, Fruitfuls, 1 serve 60g </t>
  </si>
  <si>
    <t xml:space="preserve">Starburst, Gummi Fruits, 1 serve 60g </t>
  </si>
  <si>
    <t xml:space="preserve">Starburst, Gummi Jumble, 1 serve 25g </t>
  </si>
  <si>
    <t xml:space="preserve">Starburst, Gummi Ringles, 1 serve 25g </t>
  </si>
  <si>
    <t xml:space="preserve">Starburst, Jelly Beans, 1 serve 70g </t>
  </si>
  <si>
    <t xml:space="preserve">Starburst, Juicy Frenzy, 1 serve 60g </t>
  </si>
  <si>
    <t xml:space="preserve">Starburst, Rattlesnakes, 1 serve 60g </t>
  </si>
  <si>
    <t xml:space="preserve">Starburst, Tropicana Soft Jellies, 1 serve 60g </t>
  </si>
  <si>
    <t xml:space="preserve">Steak Diane Sauce, 1 tbs 20ml </t>
  </si>
  <si>
    <t>Steak, Raw, 1 small 140g</t>
  </si>
  <si>
    <t>Steak, Raw, Fat Trimmed, 1 large 400g</t>
  </si>
  <si>
    <t xml:space="preserve">Steak, Raw, Fat Trimmed, 1 small 140g </t>
  </si>
  <si>
    <t xml:space="preserve">Steak, Sirloin, Lean Cooked, 1 serve 125g </t>
  </si>
  <si>
    <t xml:space="preserve">Steamed Pudding, 1 serve 90g </t>
  </si>
  <si>
    <t>Stewing Cuts, Raw, 1 serve 140g</t>
  </si>
  <si>
    <t xml:space="preserve">Stewing Cuts, Raw, Fat Trimmed, 1 serve 140g </t>
  </si>
  <si>
    <t>Stir-Fry Sauce, 1 tbs 20ml</t>
  </si>
  <si>
    <t>Stock Cube, 1, 5g</t>
  </si>
  <si>
    <t>Stock Powder, Instant, 2 tsp 10g</t>
  </si>
  <si>
    <t xml:space="preserve">Stock, Beef, Concentrated Liquid, 1 tbs 20ml  </t>
  </si>
  <si>
    <t>Stock, Chicken, Concentrated Liquid, 1 tbs 20ml</t>
  </si>
  <si>
    <t xml:space="preserve">Stock, Fish, Concentrated Liquid, 1 tbs 20ml </t>
  </si>
  <si>
    <t>Stock, Vegetable, Concentrated, 1 tbs 20ml</t>
  </si>
  <si>
    <t>Stollen, 1 regular slice 100g</t>
  </si>
  <si>
    <t>Strasbourg, 1 slice 25g</t>
  </si>
  <si>
    <t>Strawberries, 1/2 punnet 100g</t>
  </si>
  <si>
    <t xml:space="preserve">Streets, Blue Ribbon, Black Forest Bliss, 1 serve 45g </t>
  </si>
  <si>
    <t>Streets, Blue Ribbon, Calcium Rich Boysenberry Cream, 1 serve 45g</t>
  </si>
  <si>
    <t xml:space="preserve">Streets, Blue Ribbon, Calcium Rich Vanilla, 1 serve 45g </t>
  </si>
  <si>
    <t>Streets, Blue Ribbon, Caramel Crunch, 1 serve 45g</t>
  </si>
  <si>
    <t xml:space="preserve">Streets, Blue Ribbon, Carnival, Blackforest Bliss, 1 serve 46g </t>
  </si>
  <si>
    <t>Streets, Blue Ribbon, Carnival, Caramel Crunch, 1 serve 46g</t>
  </si>
  <si>
    <t xml:space="preserve">Streets, Blue Ribbon, Carnival, Choco Lush, 1 serve 45g </t>
  </si>
  <si>
    <t xml:space="preserve">Streets, Blue Ribbon, Carnival, Rocky Rodeo, 1 serve 46g </t>
  </si>
  <si>
    <t xml:space="preserve">Streets, Blue Ribbon, Carnival, Tiramisu, 1 serve 47g </t>
  </si>
  <si>
    <t xml:space="preserve">Streets, Blue Ribbon, Double Chocolate, 1 serve 45g </t>
  </si>
  <si>
    <t xml:space="preserve">Streets, Blue Ribbon, Extra Light Choc Classic, 1 serve 45g </t>
  </si>
  <si>
    <t>Streets, Blue Ribbon, Frozen Fruit Yoghurt, Berry Basket, 1 serve 100g</t>
  </si>
  <si>
    <t>Streets, Blue Ribbon, Frozen Fruit Yoghurt, Pure Passion, 1 serve 100g</t>
  </si>
  <si>
    <t>Streets, Blue Ribbon, Frozen Fruits Yoghurt, Peach Mango, 1 serve 100g</t>
  </si>
  <si>
    <t>Streets, Blue Ribbon, Frozen Fruits Yoghurt, Wild Strawberry, 1 serve 100g</t>
  </si>
  <si>
    <t>Streets, Blue Ribbon, Ice Cream, Calcium Boysenberry, 1 serve 46g</t>
  </si>
  <si>
    <t xml:space="preserve">Streets, Blue Ribbon, Ice Cream, Calcium Vanilla, 1 serve 47g </t>
  </si>
  <si>
    <t xml:space="preserve">Streets, Blue Ribbon, Ice Cream, Choc Cream Light, 1 serve 46g </t>
  </si>
  <si>
    <t xml:space="preserve">Streets, Blue Ribbon, Ice Cream, English Toffee, 1 serve 48g </t>
  </si>
  <si>
    <t>Streets, Blue Ribbon, Ice Cream, Extra Light Chocolate, 1 serve 47g</t>
  </si>
  <si>
    <t xml:space="preserve">Streets, Blue Ribbon, Ice Cream, Extra Light Vanilla, 1 serve 46g </t>
  </si>
  <si>
    <t xml:space="preserve">Streets, Blue Ribbon, Ice Cream, Soy Chocolate Swirl, 1 serve 55g </t>
  </si>
  <si>
    <t xml:space="preserve">Streets, Blue Ribbon, Ice Cream, Soy Vanilla, 1 serve 54g </t>
  </si>
  <si>
    <t xml:space="preserve">Streets, Blue Ribbon, Ice Cream, Vanilla Cup, 1 serve 47g </t>
  </si>
  <si>
    <t xml:space="preserve">Streets, Blue Ribbon, Ice Cream, Vanilla Light, 1 serve 47g </t>
  </si>
  <si>
    <t xml:space="preserve">Streets, Blue Ribbon, Ice Cream, Vanilla, 1 serve 45g </t>
  </si>
  <si>
    <t>Streets, Blue Ribbon, Light English Toffee, 1 serve 45g</t>
  </si>
  <si>
    <t>Streets, Blue Ribbon, Light Vanilla, 1 serve 45g</t>
  </si>
  <si>
    <t xml:space="preserve">Streets, Blue Ribbon, Soy Rich Creamy Choc Swirl, 1 serve 45g </t>
  </si>
  <si>
    <t xml:space="preserve">Streets, Blue Ribbon, Soy Rich Vanilla, 1 serve 45g </t>
  </si>
  <si>
    <t xml:space="preserve">Streets, Blue Ribbon, Totally Tiramisu, 1 serve 45g </t>
  </si>
  <si>
    <t>Streets, Blue Ribbon, Vanilla, 1 serve 45g</t>
  </si>
  <si>
    <t>Streets, Blue Ribbon, Very Berry, 1 serve 45g</t>
  </si>
  <si>
    <t xml:space="preserve">Streets, Blue Ribbon, Vienetta, Chocolate Cream, 1 slice 54g </t>
  </si>
  <si>
    <t>Streets, Blue Ribbon, Vienetta, Vanilla, 1 slice 54g</t>
  </si>
  <si>
    <t>Streets, Bubble '0 Bill, 1 serve 68g</t>
  </si>
  <si>
    <t xml:space="preserve">Streets, Calippo Frost, Pine Berry, 1 serve 140g </t>
  </si>
  <si>
    <t xml:space="preserve">Streets, Calippo, Apple Blackcurrant, 1 serve 105g </t>
  </si>
  <si>
    <t xml:space="preserve">Streets, Calippo, Lemon, 1 serve 99g </t>
  </si>
  <si>
    <t xml:space="preserve">Streets, Calippo, Orange Mango, 1 serve 100g_ </t>
  </si>
  <si>
    <t xml:space="preserve">Streets, Calippo, Strawberry, 1 serve 105g </t>
  </si>
  <si>
    <t xml:space="preserve">Streets, Cornetto Soft, Berry And Cream, 1 serve 95g </t>
  </si>
  <si>
    <t>Streets, Cornetto Soft, Caramel, 1 serve 99g</t>
  </si>
  <si>
    <t xml:space="preserve">Streets, Cornetto Soft, Choc'Choc Biscuit, 1 serve 94g </t>
  </si>
  <si>
    <t xml:space="preserve">Streets, Cornetto Soft, Mini Choc Chip, 1 serve 95g </t>
  </si>
  <si>
    <t xml:space="preserve">Streets, Cornetto Soft, Vanilla Raspberry, 1 serve 98g </t>
  </si>
  <si>
    <t xml:space="preserve">Streets, Cornetto, Strawberry, 1 serve 76g </t>
  </si>
  <si>
    <t>Streets, Cornetto, Vanilla, 1 ice cream 68g</t>
  </si>
  <si>
    <t xml:space="preserve">Streets, Golden Gaytime, Cookie Crumble Chocolate, 1 serve 78g </t>
  </si>
  <si>
    <t xml:space="preserve">Streets, Golden Gaytime, Cookie Crumble, 1 serve 77g </t>
  </si>
  <si>
    <t>Streets, Heart, Bited, 1 ice cream 21g</t>
  </si>
  <si>
    <t>Streets, Ice Cream, Creamy Caramel, 1 serve 47g</t>
  </si>
  <si>
    <t>Streets, Magnum Classic, Mini, 1 ice cream 48g</t>
  </si>
  <si>
    <t xml:space="preserve">Streets, Magnum Cone, Too Choc To Handle, l ice cream 86g </t>
  </si>
  <si>
    <t xml:space="preserve">Streets, Magnum Mini, Almond, 1 ice block 50g </t>
  </si>
  <si>
    <t xml:space="preserve">Streets, Magnum Peppermint Envy, 1 ice cream 93g </t>
  </si>
  <si>
    <t xml:space="preserve">Streets, Magnum Wood Choc, 1 ice cream 104g </t>
  </si>
  <si>
    <t xml:space="preserve">Streets, Magnum, Almond, 1 ice cream 91 g </t>
  </si>
  <si>
    <t xml:space="preserve">Streets, Magnum, Candy Worhole, 1 ice cream 94g </t>
  </si>
  <si>
    <t xml:space="preserve">Streets, Magnum, Choc Work Orange, 1 ice cream 90g </t>
  </si>
  <si>
    <t xml:space="preserve">Streets, Magnum, Cinnaman On The Moon, 1 ice cream 90g </t>
  </si>
  <si>
    <t xml:space="preserve">Streets, Magnum, Classic, 1 ice cream 91 g </t>
  </si>
  <si>
    <t xml:space="preserve">Streets, Magnum, Cone Toffee Tease, 1 ice cream 90g </t>
  </si>
  <si>
    <t xml:space="preserve">Streets, Magnum, Ego Caramel, 1 ice cream 11 2g </t>
  </si>
  <si>
    <t xml:space="preserve">Streets, Magnum, Guevera Lamp, 1 ice cream 90g </t>
  </si>
  <si>
    <t xml:space="preserve">Streets, Magnum, John Lemon, 1 ice cream 90g </t>
  </si>
  <si>
    <t xml:space="preserve">Streets, Magnum, Lets Mango, 1 ice cream 91g </t>
  </si>
  <si>
    <t xml:space="preserve">Streets, Magnum, Peace Mango, 1 ice cream 90g </t>
  </si>
  <si>
    <t xml:space="preserve">Streets, Paddle Pop, Banana, 1 ice cream 79g </t>
  </si>
  <si>
    <t>Streets, Paddle Pop, Chocolate, l ice cream 79p</t>
  </si>
  <si>
    <t>Streets, Paddle Pop, Donut, l ice cream 85g</t>
  </si>
  <si>
    <t xml:space="preserve">Streets, Paddle Pop, Popcorn, 1 ice cream 85g </t>
  </si>
  <si>
    <t xml:space="preserve">Streets, Paddle Pop, Rainbow, 1 ice cream 81g </t>
  </si>
  <si>
    <t xml:space="preserve">Streets, Slick Stick, Lemonade, 1 serve 76g </t>
  </si>
  <si>
    <t xml:space="preserve">Streets, Slick Stick, Raspberry, 1 serve 76g </t>
  </si>
  <si>
    <t xml:space="preserve">Streets, Viennetta, Chocolate, 1 serve 54g </t>
  </si>
  <si>
    <t xml:space="preserve">Streets, Viennetta, Vanilla, 1 serve 54g </t>
  </si>
  <si>
    <t xml:space="preserve">Stuffing, Bread &amp; Herb, 1 tbs 20g </t>
  </si>
  <si>
    <t>Subway Classics Steak And Cheese 1 serve 14g</t>
  </si>
  <si>
    <t xml:space="preserve">Subway, 7 Under 6, Ham Deli, 1 serve 137g </t>
  </si>
  <si>
    <t xml:space="preserve">Subway, 7 Under 6, Ham, 1 serve 196g </t>
  </si>
  <si>
    <t xml:space="preserve">Subway, 7 Under 6, Roast Beef Deli, 1 serve 137g </t>
  </si>
  <si>
    <t xml:space="preserve">Subway, 7 Under 6, Roast Beef, 1 serve 186g </t>
  </si>
  <si>
    <t xml:space="preserve">Subway, 7 Under 6, Roasted Chicken, 1 serve 213g </t>
  </si>
  <si>
    <t xml:space="preserve">Subway, 7 Under 6, Subway Club, 1 serve 208g </t>
  </si>
  <si>
    <t xml:space="preserve">Subway, 7 Under 6, Turkey Breast And Ham, 1 serve 1 95g </t>
  </si>
  <si>
    <t xml:space="preserve">Subway, 7 Under 6, Turkey Breast Deli, 1 serve 135g </t>
  </si>
  <si>
    <t>Subway, 7 Under 6, Veggie Delite, 1 serve 147g</t>
  </si>
  <si>
    <t>Subway, 7 Under 6; Turkey Breast, 1 serve 193g</t>
  </si>
  <si>
    <t>Subway, Bread, 6-Inch/15cm Hearty Italian, 1 serve 68g</t>
  </si>
  <si>
    <t>Subway, Bread, 6-Inch/15cm Honey Oat, 1 serve 68g</t>
  </si>
  <si>
    <t>Subway, Bread, 6-Inch/15cm Parmesan Oregano, 1 serve 68g</t>
  </si>
  <si>
    <t>Subway, Bread, 6-Inch/15cm Wheat, 1 serve 68g</t>
  </si>
  <si>
    <t>Subway, Bread, 6-Inch/15cm White, 1 serve 68g</t>
  </si>
  <si>
    <t>Subway, Classic Salads, Chicken Fillet, 1 serve 285g</t>
  </si>
  <si>
    <t>Subway, Classic Salads, Italian BMT, 1 serve 286g</t>
  </si>
  <si>
    <t>Subway, Classic Salads, Meatball, 1 serve 285g</t>
  </si>
  <si>
    <t>Subway, Classic Salads, Seafood And Crab, 1 serve 299g</t>
  </si>
  <si>
    <t>Subway, Classic Salads, Steak And Cheese, 1 serve 288g</t>
  </si>
  <si>
    <t>Subway, Classic Salads, Subway Melt, 1 serve 289g</t>
  </si>
  <si>
    <t>Subway, Classic Salads, Tuna, 1 serve 299g</t>
  </si>
  <si>
    <t>Subway, Classics, Chicken Fillet, 1 serve 145g</t>
  </si>
  <si>
    <t>Subway, Classics, Italian BMT, 1 serve 146g</t>
  </si>
  <si>
    <t>Subway, Classics, Meatball, 1 serve 148g</t>
  </si>
  <si>
    <t>Subway, Classics, Seafood And Crab, 1 serve 159g</t>
  </si>
  <si>
    <t xml:space="preserve">Subway, Classics, Subway Melt, 1 serve 149g </t>
  </si>
  <si>
    <t xml:space="preserve">Subway, Classics, Tuna Deli, 1 serve 158g </t>
  </si>
  <si>
    <t>Subway, Classics, Tuna, 1 serve 159g .</t>
  </si>
  <si>
    <t xml:space="preserve">Subway, Condiment, Cheese  (2 Slices - Amount On 15cm Sub), 1 serve 60g </t>
  </si>
  <si>
    <t>Subway, Condiment, Mayonnaise, 1 serve 15ml</t>
  </si>
  <si>
    <t>Subway, Condiment, Mustard, 1 serve 10ml</t>
  </si>
  <si>
    <t>Subway, Condiment, Olive Oil Blend, 1 serve 5ml</t>
  </si>
  <si>
    <t>Subway, Condiment, Tomato Sauce, 1 serve 15ml `</t>
  </si>
  <si>
    <t>Subway, Condiment, Vinegar, 1 serve 5ml</t>
  </si>
  <si>
    <t xml:space="preserve">Subway, Cookie, Chewy Chocolate Chip, 1 serve 37g </t>
  </si>
  <si>
    <t xml:space="preserve">Subway, Cookie, Double Chocolate Chip, 1 serve 37g </t>
  </si>
  <si>
    <t>Subway, Deli Style Roll, 1 serve 57g</t>
  </si>
  <si>
    <t>Subway, Low Fat Salads, Ham, 1 serve 263g</t>
  </si>
  <si>
    <t xml:space="preserve">Subway, Low Fat Salads, Roast Beef, 1 serve 263g </t>
  </si>
  <si>
    <t xml:space="preserve">Subway, Low Fat Salads, Roasted Chicken, 1 serve 280g </t>
  </si>
  <si>
    <t xml:space="preserve">Subway, Low Fat Salads, Subway Club, 1 serve 275g </t>
  </si>
  <si>
    <t xml:space="preserve">Subway, Low Fat Salads, Turkey Breast And Ham, 1 serve 262g </t>
  </si>
  <si>
    <t xml:space="preserve">Subway, Low Fat Salads, Turkey Breast, 1 serve 260g </t>
  </si>
  <si>
    <t xml:space="preserve">Subway, Low Fat Salads, Veggie Delite, 1 serve 214g </t>
  </si>
  <si>
    <t xml:space="preserve">Subway, Select Sauce, Dijon Horseradish, 1 serve 23ml </t>
  </si>
  <si>
    <t xml:space="preserve">Subway, Select Sauce, Honey Mustard, 1 serve 23ml </t>
  </si>
  <si>
    <t xml:space="preserve">Subway, Select Sauce, Red Wine Vinagrette, 1 serve 23ml  </t>
  </si>
  <si>
    <t xml:space="preserve">Subway, Select Sauce, Southwest, 1 serve 23ml </t>
  </si>
  <si>
    <t xml:space="preserve">Subway, Select Sauce, Sweet Onion, 1 serve 23ml </t>
  </si>
  <si>
    <t xml:space="preserve">Subway, Selects, Chicken Satay, 1 serve 233g </t>
  </si>
  <si>
    <t xml:space="preserve">Subway, Selects, Dijon Horseradish Melt, 1 serve 234g </t>
  </si>
  <si>
    <t xml:space="preserve">Subway, Selects, Honey Mustard Ham, 1 serve 219g </t>
  </si>
  <si>
    <t xml:space="preserve">Subway, Selects, Red Wine Vinaigrette Club, 1 serve 231 g </t>
  </si>
  <si>
    <t xml:space="preserve">Subway, Selects, Southwest Turkey Bacon Melt, 1 serve 234g </t>
  </si>
  <si>
    <t xml:space="preserve">Subway, Selects, Sweet Onion And Chicken Teriyaki, 1 serve 255g </t>
  </si>
  <si>
    <t>Suet, 1 tbs 20ml</t>
  </si>
  <si>
    <t xml:space="preserve">Sugar Cone Or Waffle, 1, 10g </t>
  </si>
  <si>
    <t xml:space="preserve">Sugar, '/2 cup 105g </t>
  </si>
  <si>
    <t>Sugar, 2 tsp 8g</t>
  </si>
  <si>
    <t>Sugar, Brown, 112 cup 120g</t>
  </si>
  <si>
    <t xml:space="preserve">Sugar, Brown, 2 tsp 10g </t>
  </si>
  <si>
    <t xml:space="preserve">Sugar, Icing, 1/2 cup 120g </t>
  </si>
  <si>
    <t xml:space="preserve">Sugar, Icing, 2 tsp 10g </t>
  </si>
  <si>
    <t xml:space="preserve">Sugar, Raw, '/2 cup 120g </t>
  </si>
  <si>
    <t>Sugar, Raw, 2 tsp 10g</t>
  </si>
  <si>
    <t xml:space="preserve">Sugromax, Artificial Sweetener Liquid, l drop 1 ml </t>
  </si>
  <si>
    <t xml:space="preserve">Sugromax, Artificial Sweetener Tabs, 1 tablet 0g </t>
  </si>
  <si>
    <t xml:space="preserve">Sultana Cake, Iced, 1 serve 100g </t>
  </si>
  <si>
    <t xml:space="preserve">Sultana Cake, Uniced, 1 serve 100g </t>
  </si>
  <si>
    <t>Sultanas, 1 tbs 20g</t>
  </si>
  <si>
    <t>Sun Latte, Milk, Low Fat, 1 cup 250ml</t>
  </si>
  <si>
    <t>Sun Rice, Arborio Rice Mediterranean (Uncooked), 1serve 100g</t>
  </si>
  <si>
    <t xml:space="preserve">Sun Rice, Basmati Rice, Aromatic (Uncooked), 1 serve 100g </t>
  </si>
  <si>
    <t>Sun Rice, Brown Calrose Medium Grain Rice (Uncooked) 1 serve 100g</t>
  </si>
  <si>
    <t>Sun Rice, Brown Long Rice (Uncooked), 1 serve 100g</t>
  </si>
  <si>
    <t>Sun Rice, Chip Sensations, Outback BBQ, 1 serve 40g</t>
  </si>
  <si>
    <t>Sun Rice, Chip Sensations, Roasted Chicken, 1 serve 40g</t>
  </si>
  <si>
    <t>Sun Rice, Chip Sensations, Sea Salt And Vinegar, 1 serve 40g</t>
  </si>
  <si>
    <t>Sun Rice, Doongara Clever Rice (Uncooked), 1 serve 100g</t>
  </si>
  <si>
    <t>Sun Rice, Express 3 Minute Rice Cup, Creamy Satay, 1 serve 225g</t>
  </si>
  <si>
    <t>Sun Rice, Express 3 Minute Rice Cup, Italian Style Tomato,  1 serve 180g</t>
  </si>
  <si>
    <t>Sun Rice, Express 3 Minute Rice Cup, Mild Curry, 1 serve 225g</t>
  </si>
  <si>
    <t>Sun Rice, Express 3 Minute Rice Cup, Side Dish, Cheesy Risotto, 1 serve 85g</t>
  </si>
  <si>
    <t>Sun Rice, Express 3 Minute Rice Cup, Supreme Chicken, 1 serve 180g</t>
  </si>
  <si>
    <t>Sun Rice, Express 3 Minute Rice Cup, Taste Of Oriental, 1 serve 180g</t>
  </si>
  <si>
    <t>Sun Rice, Express 3 Minute Rice Cup, Taste Of Thai, 1 serve 225g</t>
  </si>
  <si>
    <t>Sun Rice, Express 3 Minute Rice Cup, Tasty Beef, 1 serve 180g</t>
  </si>
  <si>
    <t>Sun Rice, Express Rice, Brown Long Grain (Uncooked), 1 serve 190g</t>
  </si>
  <si>
    <t>Sun Rice, Japanese Style Sushi Rice (Uncooked), 1 serve 100g</t>
  </si>
  <si>
    <t>Sun Rice, Jasmine Fragrant Rice (Uncooked), 1 serve 100g</t>
  </si>
  <si>
    <t>Sun Rice, Meal Maker, Butter Chicken, 1 serve 110g</t>
  </si>
  <si>
    <t>Sun Rice, Meal Maker, Herb And Romano Risotto, 1 serve 110g</t>
  </si>
  <si>
    <t>Sun Rice, Meal Maker, Malaysian Satay, 1 serve 110g</t>
  </si>
  <si>
    <t>Sun Rice, Organic White Long Grain Rice (Uncooked), 1 serve 100g</t>
  </si>
  <si>
    <t>Sun Rice, Parboiled Long Grain Rice (Uncooked), 1 serve 100g</t>
  </si>
  <si>
    <t>Sun Rice, Premium White Long Grain Rice (Uncooked),  1 serve 100g</t>
  </si>
  <si>
    <t>Sun Rice, Rice Cakes, Thick Corn And Sesame, 2 cakes 25g</t>
  </si>
  <si>
    <t>Sun Rice, Rice Cakes, Thin Mixed Grain, 2 cakes 12g</t>
  </si>
  <si>
    <t>Sun Rice, Rice Cakes, Thin Original, 2 cakes 12g</t>
  </si>
  <si>
    <t xml:space="preserve">Sun Rice, Rice Cakes, Thin Rice And Corn, 2 cakes 12g </t>
  </si>
  <si>
    <t xml:space="preserve">Sun Rice, Side Dish, Mexican Rice, 1 serve 100g </t>
  </si>
  <si>
    <t xml:space="preserve">Sun Rice, Side Dish, Oriental Rice, 1 serve 85g </t>
  </si>
  <si>
    <t xml:space="preserve">Sun Rice, Side Dish, Satay Rice, 1 serve 95g </t>
  </si>
  <si>
    <t xml:space="preserve">Sun Rice, Tortilla Sensations, Flamin BBQ, 1 serve 40g </t>
  </si>
  <si>
    <t xml:space="preserve">Sun Rice, Tortilla Sensations, Nacho Cheese, 1 serve 40g </t>
  </si>
  <si>
    <t xml:space="preserve">Sun Rice, Tortilla Sensations, Red Chilli, 1 serve 40g </t>
  </si>
  <si>
    <t>Sun Rice, White Calrose Medium Grain Rice (Uncooked), 1 serve 100g</t>
  </si>
  <si>
    <t xml:space="preserve">Sun Rice, Wild Blend Entertainer Rice (Uncooked), 1 serve 100g </t>
  </si>
  <si>
    <t xml:space="preserve">Sunflower Oil, 2 tsp 10ml </t>
  </si>
  <si>
    <t>Sunflower Seeds, 2 tsp 7g</t>
  </si>
  <si>
    <t>Sunflower Seeds, Roasted, 2 tsp 6g</t>
  </si>
  <si>
    <t xml:space="preserve">Sunibrite, Apricot Muesli Slice, Yoghurt Coated, l bar 100g  </t>
  </si>
  <si>
    <t xml:space="preserve">Sunibrite, Banana Honey,l tbs 20g </t>
  </si>
  <si>
    <t xml:space="preserve">Sunibrite, Cherry Muesli Slice Carob Rippled, l bar 100g </t>
  </si>
  <si>
    <t xml:space="preserve">Sunibrite, Chocolate Chip Cookie, 1 serve 70g </t>
  </si>
  <si>
    <t xml:space="preserve">Sunibrite, Coca Chunka, 1 bar 100g </t>
  </si>
  <si>
    <t>Sunibrite, Muesli And Apricot Slice, l bar 100g</t>
  </si>
  <si>
    <t>Sunibrite, Muesli Slice, Carob Coated, l bar 100g</t>
  </si>
  <si>
    <t>Sunibrite, Muesli, 1 serve 60g</t>
  </si>
  <si>
    <t>Sunibrite, Slim And Trim, Apricot, 1 bar 90g</t>
  </si>
  <si>
    <t>Sunibrite, Slim And Trim, Banana, 1 bar 90g</t>
  </si>
  <si>
    <t>Sunibrite, Slim And Trim, Muesli, 1 bar 90g</t>
  </si>
  <si>
    <t>Sunibrite, Slim And Trim, Wildberry, l bar 90g</t>
  </si>
  <si>
    <t>Sunibrite, Twist And Chewy, Apricot Yoghurt Rippled, l bar 90g</t>
  </si>
  <si>
    <t>Sunibrite, Twist And Chewy, Fruit And Nut Choc Rippled, l bar 90g</t>
  </si>
  <si>
    <t>Sunibrite, Yoghurt, Strawberry, 1 tub 100g</t>
  </si>
  <si>
    <t>Sunkist, 1 cup 250ml</t>
  </si>
  <si>
    <t>Sunraysia, Cranberry, Diet Lite, 1 cup 250ml</t>
  </si>
  <si>
    <t>Sunraysia, Cranberry, l cup 250ml</t>
  </si>
  <si>
    <t>Sunraysia, Prune Juice, l cup 250ml</t>
  </si>
  <si>
    <t xml:space="preserve">Superpop, Popcorn, 1 serve 75g </t>
  </si>
  <si>
    <t>Surimi, 1 serve 60g</t>
  </si>
  <si>
    <t>Sushi, 4 pieces 140g</t>
  </si>
  <si>
    <t>Sushi, Any Filling, 1 roll 125g</t>
  </si>
  <si>
    <t>Sustagen, Banana, Dutch Chocolate or Vanilla, l carton 250ml</t>
  </si>
  <si>
    <t>Sustagen, Mega Choc, 1 carton 250ml</t>
  </si>
  <si>
    <t>Sustagen, Powder, Chocolate or Vanilla, 1 serve 1 5g</t>
  </si>
  <si>
    <t>Sustagen, Powder, Chocolate Sport, 1 serve 60g</t>
  </si>
  <si>
    <t>Sweet And Sour Beef, 1 serve 253g</t>
  </si>
  <si>
    <t>Sweet And Sour Chicken, 1 serve 253g</t>
  </si>
  <si>
    <t>Sweet And Sour Pork, 1 serve 253g</t>
  </si>
  <si>
    <t>Sweet And Sour Sauce, l tbs 20ml</t>
  </si>
  <si>
    <t>Sweet Bun, Jam And Cream Filled, 1, 89g</t>
  </si>
  <si>
    <t>Sweet Potato (Orange), 1 serve 120g</t>
  </si>
  <si>
    <t>sweet Potato (White) 1 serve 120g</t>
  </si>
  <si>
    <t>Sweetener, Spoon &amp; Sprinkle, Weight Watchers, 1 serve 1 g (NZ)</t>
  </si>
  <si>
    <t>Sweetener, Sweetabs, Weight Watchers, 1 serve 1 g (NZ)</t>
  </si>
  <si>
    <t>Swiss Cheese, 1 serve 30g</t>
  </si>
  <si>
    <t>Swiss Cheese, Reduced Fat, 1 serve 30g</t>
  </si>
  <si>
    <t xml:space="preserve">Swiss Maid (NZ), Calci Yum (All Flavours), 1 tub 150ml </t>
  </si>
  <si>
    <t>Swiss Maid (NZ), Chocolate Mousse, l tub 170ml</t>
  </si>
  <si>
    <t>Swiss Maid (NZ), Custard Corner, l tub 175ml</t>
  </si>
  <si>
    <t>Swiss Maid (NZ), Custard, l tub 250ml</t>
  </si>
  <si>
    <t>Tabouli, 1/2 cup 90g</t>
  </si>
  <si>
    <t>Taco Bell Fries Supreme, 1 serve 274g</t>
  </si>
  <si>
    <t xml:space="preserve">Taco Bell, Bean Nachos, 1 serve 167g </t>
  </si>
  <si>
    <t xml:space="preserve">Taco Bell, Cheesy Fries, 1 serve 206g </t>
  </si>
  <si>
    <t>Taco Bell, Fiesta Grill, 1 serve 231 g</t>
  </si>
  <si>
    <t xml:space="preserve">Taco Bell, Grilled Chicken Supreme Burrito, 1 serve 275g </t>
  </si>
  <si>
    <t xml:space="preserve">Taco Bell, Grilled Steak Burrito, 1 serve 236g </t>
  </si>
  <si>
    <t>Taco Bell, Ground Beef Taco, 1 serve 127g</t>
  </si>
  <si>
    <t>Taco Shell, 1 large 21 g</t>
  </si>
  <si>
    <t>Taco Shell, 1 regular 13g</t>
  </si>
  <si>
    <t xml:space="preserve">Taco, With Beef, Beans, Cheese, Lettuce, Tomato, Salsa, 1,124g </t>
  </si>
  <si>
    <t xml:space="preserve">Taco, With Beef, Cheese, Lettuce, Tomato, Salsa, 1, 163g </t>
  </si>
  <si>
    <t>Taco, With Chicken, Beans, Cheese, Lettuce, Tomato, Salsa, 1, 155g</t>
  </si>
  <si>
    <t>Tahini, 2 tsp 10g</t>
  </si>
  <si>
    <t>Tailor, Raw, 1 medium fillet 200g</t>
  </si>
  <si>
    <t>Tamarillo, 2 medium 142g</t>
  </si>
  <si>
    <t>Tangelo, 1 medium 1308.</t>
  </si>
  <si>
    <t>Tapioca, Dry, 1/4 cup 45g</t>
  </si>
  <si>
    <t xml:space="preserve">Tararua Cream Cheese, Plain Spreadable, 1 serve 25g </t>
  </si>
  <si>
    <t>Tararua, Buttermilk, Plain, 1 cup 250ml</t>
  </si>
  <si>
    <t xml:space="preserve">Tararua, Cheesecake Filling, Vanilla, 1 packet 100g </t>
  </si>
  <si>
    <t xml:space="preserve">Tararua, Cheesecake Filling, Vanilla, Lite, 1 packet 100g </t>
  </si>
  <si>
    <t xml:space="preserve">Tararua, Chocolate Mousse, 1 tub 65g </t>
  </si>
  <si>
    <t xml:space="preserve">Tararua, Cottage Cheese, Chives, 2 tbs 40g </t>
  </si>
  <si>
    <t>Tararua, Cottage Cheese, Garlic With Chives, 2 tbs 40g</t>
  </si>
  <si>
    <t>Tararua, Cottage Cheese, Plain, 2 tbs 40g</t>
  </si>
  <si>
    <t>Tararua, Cottage Cheese, Plain, Lite, 2 tbs 40g</t>
  </si>
  <si>
    <t xml:space="preserve">Tararua, Cream Cheese, Plain Traditional, 1 serve 25g </t>
  </si>
  <si>
    <t xml:space="preserve">Tararua, Cream Cheese, Plain, Lite, 1 serve 25g </t>
  </si>
  <si>
    <t xml:space="preserve">Tararua, Creme Fraiche, Plain, 1 tbs 20g </t>
  </si>
  <si>
    <t xml:space="preserve">Tararua, Dip, Blue Vein And Asparagus, 1 tbs. 20g </t>
  </si>
  <si>
    <t xml:space="preserve">Tararua, Dip, French Onion, 1 tbs 20g </t>
  </si>
  <si>
    <t xml:space="preserve">Tararua, Dip, Roast Onion And Garlic, 1 tbs 20g </t>
  </si>
  <si>
    <t>Tararua, Dip, Sour Cream And Chives, 1 tbs 20q</t>
  </si>
  <si>
    <t>Tararua, Dip, Spicy Mexican, 1 tbs 20g</t>
  </si>
  <si>
    <t>Tararua, Dip, Tzatziki, 1 tbs 20g</t>
  </si>
  <si>
    <t>Tararua, Gherkin Relish, 1 tbs 20g</t>
  </si>
  <si>
    <t>Tararua, Sour Cream, Plain, Lite, 1 tbs 20g</t>
  </si>
  <si>
    <t>Tararua, Sour Cream, Plain, Traditional, 1 tbs 20g</t>
  </si>
  <si>
    <t>Tartare Sauce, 1 tbs 20ml</t>
  </si>
  <si>
    <t>Tartare Sauce, Weight Watchers, 1 tbs 20g</t>
  </si>
  <si>
    <t>Tasmanian Heritage, Brie, Double, 1 serve 30g</t>
  </si>
  <si>
    <t>Tasmanian Heritage, Camembert, All Varieties, 1 serve 30g</t>
  </si>
  <si>
    <t>Tasmanian Heritage, Cheese, St Claire, 1 serve 30g</t>
  </si>
  <si>
    <t>Tasmanian Heritage, Cheese, True Blue, 1 serve 30g</t>
  </si>
  <si>
    <t>Tasti Products, Muesli, 1 serve 50g</t>
  </si>
  <si>
    <t>Tasty Cheese, Reduced Fat, 1 serve 30g</t>
  </si>
  <si>
    <t xml:space="preserve">Taylors Wild Harvest, Macadamia Satay Sauce, 1 tbs 20ml </t>
  </si>
  <si>
    <t>Taylors, Marinade, Apricot, 1 serve 75ml</t>
  </si>
  <si>
    <t>Taylors, Marinade, BBQ, 1 serve 75ml</t>
  </si>
  <si>
    <t>Taylors, Marinade, Honey Mustard, 1 serve 75ml</t>
  </si>
  <si>
    <t>Taylors, Marinade, Honey Soy, 1 serve 75ml</t>
  </si>
  <si>
    <t>Taylors, Marinade, Lemon, Herb And Garlic, 1 serve 75ml</t>
  </si>
  <si>
    <t>Taylors, Marinade, Lime, Coconut, Mustard And Dill, 1 serve 75ml</t>
  </si>
  <si>
    <t>Taylors, Marinade, Satay, 1 serve 75ml</t>
  </si>
  <si>
    <t>Taylors, Marinade, Smokey BBQ, 1 serve 75ml</t>
  </si>
  <si>
    <t>Taylors, Marinade, Spicy Plum, 1 serve 75ml</t>
  </si>
  <si>
    <t>Taylors, Marinade, Tandoori, 1 serve 75ml</t>
  </si>
  <si>
    <t>Taylors, Marinade, Teriyaki And Ginger, 1 serve 75ml</t>
  </si>
  <si>
    <t>Taylors, Premium Mayonnaise, 1 tbs 20ml</t>
  </si>
  <si>
    <t>Taylors, Salad Dressing, Avocado And Garlic, 1 tbs 20ml</t>
  </si>
  <si>
    <t>Taylors, Salad Dressing, Balsamic Vinegar, 1 tbs 20ml</t>
  </si>
  <si>
    <t>Taylors, Salad Dressing, Caesar, 1 tbs 20ml</t>
  </si>
  <si>
    <t>Taylors, Salad Dressing, Cracked Mustard Dijonnaise, l tbs 20ml</t>
  </si>
  <si>
    <t>Taylors, Salad Dressing, Creamy Italian, 1 tbs 20ml</t>
  </si>
  <si>
    <t>Taylors, Salad Dressing, French, l tbs 20ml</t>
  </si>
  <si>
    <t>Taylors, Salad Dressing, Italian, 1 tbs 20ml</t>
  </si>
  <si>
    <t>Taylors, Salad Dressing, Macadamia And Honey, 1 tbs 20ml</t>
  </si>
  <si>
    <t>Taylors, Salad Dressing, Mango Vinaigrette, 1 tbs 20ml</t>
  </si>
  <si>
    <t>Taylors, Salad Dressing, Sundried Tomato And Basil, 1 tbs 20ml</t>
  </si>
  <si>
    <t>Taylors, Salad Dressing, Thai Style, 1 tbs 20ml</t>
  </si>
  <si>
    <t>Taylors, Seafood Cocktail Sauce, 1 tbs 20ml</t>
  </si>
  <si>
    <t>Taylors, Seafood Sauce, Mustard And Dill, 1 tbs 20ml</t>
  </si>
  <si>
    <t>Taylors, Simmer Sauce, Honey Macadamia, 1 serve 100ml</t>
  </si>
  <si>
    <t xml:space="preserve">Taylors, Simmer Sauce, Kashmiri Butter Chicken, 1 serve 100ml </t>
  </si>
  <si>
    <t xml:space="preserve">Taylors, Simmer Sauce, Peanut Satay, 1 serve 100ml </t>
  </si>
  <si>
    <t xml:space="preserve">Taylors, Simmer Sauce, Thai Green Curry, 1 serve 100ml </t>
  </si>
  <si>
    <t xml:space="preserve">Taylors, Simmer Sauce, Tikka Masala, 1 serve 100ml </t>
  </si>
  <si>
    <t xml:space="preserve">Taylors, Stir Fry Sauce, Black Bean, 1 serve 75ml </t>
  </si>
  <si>
    <t xml:space="preserve">Taylors, Stir Fry Sauce, Honey And Chilli, 1 serve 75ml </t>
  </si>
  <si>
    <t xml:space="preserve">Taylors, Stir Fry Sauce, Sweet And Sour, 1 serve 75ml </t>
  </si>
  <si>
    <t>Taylors, Stir Fry Sauce, Sweet Soy, Chilli And Sesame, 1 serve 75ml</t>
  </si>
  <si>
    <t>Taylors, Tartare Sauce, 1 tbs 20ml</t>
  </si>
  <si>
    <t>Taylors, Thai Satay Sauce, 1 tbs 20ml</t>
  </si>
  <si>
    <t>Taylors, Wild Harvest, Bush BBQ Sauce, 1 tbs 20ml</t>
  </si>
  <si>
    <t>Taylors, Wild Harvest, Ironbark Honey And Chilli Sauce, l tbs 20ml</t>
  </si>
  <si>
    <t>Taylors, Wild Harvest, Native Plum, 1 tbs 20ml</t>
  </si>
  <si>
    <t>Tea Cake, 1 serve 100g</t>
  </si>
  <si>
    <t>Tea, Black, Decaffeinated, 1 cup 250ml</t>
  </si>
  <si>
    <t xml:space="preserve">Tea, Black, Green Or Herbal, 1 cup 250ml </t>
  </si>
  <si>
    <t>Tea, Iced, 1 glass 250ml</t>
  </si>
  <si>
    <t xml:space="preserve">Tea, With 30ml Full Cream Milk, 1 cup 250ml </t>
  </si>
  <si>
    <t>Tempeh, 1 serve 100g</t>
  </si>
  <si>
    <t>Tequila Sunrise, 1, 250ml</t>
  </si>
  <si>
    <t>Territory Jerky, Beef Jerky, 1 serve 25g</t>
  </si>
  <si>
    <t xml:space="preserve">Territory Jerky, Camel Jerky, 1 serve 25g </t>
  </si>
  <si>
    <t>Thai Choice, Vermicelli, 1 serve 50g</t>
  </si>
  <si>
    <t>The Cheesecake Shop, Apple And Blueberry Tea Cake, 1 serve 50g</t>
  </si>
  <si>
    <t>The Cheesecake Shop, Apple And Cinnamon Muffin, 1 serve 130g</t>
  </si>
  <si>
    <t>The Cheesecake Shop, Apple And Mango Crumble, Biscuit Crumb Topping, 1 serve 165g</t>
  </si>
  <si>
    <t>The Cheesecake Shop, Apple Crumble, Biscuit Crumb Topping, 1 serve 155g</t>
  </si>
  <si>
    <t xml:space="preserve">The Cheesecake Shop, Apple Strudel, 1 serve 120g </t>
  </si>
  <si>
    <t xml:space="preserve">The Cheesecake Shop, Apple Tea Cake, 1 serve 50g </t>
  </si>
  <si>
    <t xml:space="preserve">The Cheesecake Shop, Aussie Pavlova, 1 serve 125g </t>
  </si>
  <si>
    <t>The Cheesecake Shop, Baked American Cheesecake, 1 serve 105g</t>
  </si>
  <si>
    <t>The Cheesecake Shop, Baked American Cheesecake, Royale, 1 serve 137g</t>
  </si>
  <si>
    <t>The Cheesecake Shop, Baked Cappuccino Cheesecake, 1 serve 100g</t>
  </si>
  <si>
    <t>The Cheesecake Shop, Baked Caramel Cheesecake, 1 serve 100g</t>
  </si>
  <si>
    <t>The Cheesecake Shop, Baked Caramel Mississippi Cheesecake, 1 serve 160g</t>
  </si>
  <si>
    <t>The Cheesecake Shop, Baked Double Chocolate Cheesecake, 1 serve 140g</t>
  </si>
  <si>
    <t>The Cheesecake Shop, Baked Italian Ricotta Cheesecake, 1 serve 130g</t>
  </si>
  <si>
    <t>The Cheesecake Shop, Baked Jamaican Cheesecake, 1 serve 115g</t>
  </si>
  <si>
    <t xml:space="preserve">The Cheesecake Shop, Baked Lemon Cheesecake, 1 serve 100g </t>
  </si>
  <si>
    <t>The Cheesecake Shop, Baked Macadamia Cheesecake, 1 serve 125g</t>
  </si>
  <si>
    <t>The Cheesecake Shop, Baked Mango Cheesecake, 1 serve 110g</t>
  </si>
  <si>
    <t xml:space="preserve">The Cheesecake Shop, Baked Marble Cheesecake, 1 serve 110g </t>
  </si>
  <si>
    <t>The Cheesecake Shop, Baked Marble Cheesecake, Royale, 1 serve 144g</t>
  </si>
  <si>
    <t>The Cheesecake Shop, Baked Mississippi Cheesecake, 1 serve 160g</t>
  </si>
  <si>
    <t>The Cheesecake Shop, Baked Passionfruit And Mango Cheesecake, 1 serve 110g</t>
  </si>
  <si>
    <t>The Cheesecake Shop, Baked Wild Berry Cheesecake, 1 serve 110g</t>
  </si>
  <si>
    <t>The Cheesecake Shop, Baked Wild Berry Cheesecake, Royale, 1 serve 143g</t>
  </si>
  <si>
    <t>The Cheesecake Shop, Banana Cake, 1 serve 165g</t>
  </si>
  <si>
    <t xml:space="preserve">The Cheesecake Shop, Banana Caramel Fudge Pie, 1 serve 230g </t>
  </si>
  <si>
    <t xml:space="preserve">The Cheesecake Shop, Bee Sting Torte, 1 serve 125g </t>
  </si>
  <si>
    <t xml:space="preserve">The Cheesecake Shop, Beef And Mushroom Pie, 1 serve 185g </t>
  </si>
  <si>
    <t xml:space="preserve">The Cheesecake Shop, Black Forest Torte, 1 serve 1 35g </t>
  </si>
  <si>
    <t xml:space="preserve">The Cheesecake Shop, Blueberry Dessert Cake, 1 serve 100g </t>
  </si>
  <si>
    <t>The Cheesecake Shop, Blueberry Glazed Cheesecake, 1 serve 150g</t>
  </si>
  <si>
    <t>The Cheesecake Shop, Blueberry Muffin, 1 serve 120g</t>
  </si>
  <si>
    <t xml:space="preserve">The Cheesecake Shop, Boston Mudcake, 1 serve 150g </t>
  </si>
  <si>
    <t xml:space="preserve">The Cheesecake Shop, Caramel Dessert Cake, 1 serve 11 5g </t>
  </si>
  <si>
    <t xml:space="preserve">The Cheesecake Shop, Caramel Gold Mudcake, 1 serve 163g </t>
  </si>
  <si>
    <t xml:space="preserve">The Cheesecake Shop, Caramello Torte, 1 serve 125g </t>
  </si>
  <si>
    <t xml:space="preserve">The Cheesecake Shop, Carrot Cake, 1 serve 11 5g </t>
  </si>
  <si>
    <t xml:space="preserve">The Cheesecake Shop, Cheery Delight Mudcake, 1 serve 100g </t>
  </si>
  <si>
    <t xml:space="preserve">The Cheesecake Shop, Cheeseball, 1 serve 80g </t>
  </si>
  <si>
    <t xml:space="preserve">The Cheesecake Shop, Cherry Muffin, 1 serve 120g </t>
  </si>
  <si>
    <t xml:space="preserve">The Cheesecake Shop, Chicken Tikka Pie, 1 serve 185g </t>
  </si>
  <si>
    <t xml:space="preserve">The Cheesecake Shop, Choc Cherry Torte, 1 serve 1 25g </t>
  </si>
  <si>
    <t xml:space="preserve">The Cheesecake Shop, Choc Mint Mudcake, 1 serve 125g </t>
  </si>
  <si>
    <t xml:space="preserve">The Cheesecake Shop, Choc Orange Mudcake, 1 serve 125g </t>
  </si>
  <si>
    <t xml:space="preserve">The Cheesecake Shop, Chocolate Cream Sponge, 1 serve 100g </t>
  </si>
  <si>
    <t>The Cheesecake Shop, Chocolate Mousse Dessert, 1 serve 11 5g</t>
  </si>
  <si>
    <t xml:space="preserve">The Cheesecake Shop, Chocolate Mousse Torte, 1 serve 125g </t>
  </si>
  <si>
    <t>The Cheesecake Shop, Chocolate Mousse, Individual, 1 serve 170g</t>
  </si>
  <si>
    <t xml:space="preserve">The Cheesecake Shop, Chocolate Strawberry Torte, 1 serve 1 20g </t>
  </si>
  <si>
    <t xml:space="preserve">The Cheesecake Shop, Christmas Fruit Cake, 1 serve 165g </t>
  </si>
  <si>
    <t>The Cheesecake Shop, Chunky Beef Pie, 1 serve 185g</t>
  </si>
  <si>
    <t xml:space="preserve">The Cheesecake Shop, Cirtus And Poppyseed Torte, 1 serve 125g </t>
  </si>
  <si>
    <t xml:space="preserve">The Cheesecake Shop, Coffee Pecan Torte, 1 serve 120g </t>
  </si>
  <si>
    <t xml:space="preserve">The Cheesecake Shop, Continental Apple Cake, 1 serve 190g </t>
  </si>
  <si>
    <t>The Cheesecake Shop, Continental Blueberry Cheesecake, 1 serve 75g</t>
  </si>
  <si>
    <t>The Cheesecake Shop, Continental Blueberry Cheesecake, Individual, 1 serve 225g</t>
  </si>
  <si>
    <t>The Cheesecake Shop, Continental Brandy Alexander Cheesecake, 1 serve 75g</t>
  </si>
  <si>
    <t>The Cheesecake Shop, Continental Brandy Alexander Cheesecake, Individual, 1 serve 210g</t>
  </si>
  <si>
    <t>The Cheesecake Shop, Continental Caramello Cheesecake, 1 serve 80g</t>
  </si>
  <si>
    <t>The Cheesecake Shop, Continental Caramello Cheesecake, Individual, 1 serve 220g</t>
  </si>
  <si>
    <t>The Cheesecake Shop, Continental Choc Chip Cheesecake, 1 serve 80g</t>
  </si>
  <si>
    <t>The Cheesecake Shop, Continental Choc Chip Cheesecake, Individual, 1 serve 220g</t>
  </si>
  <si>
    <t>The Cheesecake Shop, Continental Christmas Cheesecake, 1 serve 90g</t>
  </si>
  <si>
    <t>The Cheesecake Shop, Continental French Vanilla Cheesecake, 1 serve 75g</t>
  </si>
  <si>
    <t>The Cheesecake Shop, Continental French Vanilla Cheesecake, Individual, 1 serve 195g</t>
  </si>
  <si>
    <t>The Cheesecake Shop, Continental Mango Cheesecake, 1 serve 75g</t>
  </si>
  <si>
    <t>The Cheesecake Shop, Continental Mango Cheesecake, Individual, 1 serve 225g</t>
  </si>
  <si>
    <t>The Cheesecake Shop, Continental Passionfruit Cheesecake, 1 serve 80g</t>
  </si>
  <si>
    <t>The Cheesecake Shop, Continental Passionfruit Cheesecake, Individual, 1 serve 210g</t>
  </si>
  <si>
    <t>The Cheesecake Shop, Continental Riverina Ripple Cheesecake, 1 serve 165g</t>
  </si>
  <si>
    <t>The Cheesecake Shop, Continental Riverina Ripple Cheesecake, Individual, 1 serve 245g</t>
  </si>
  <si>
    <t>The Cheesecake Shop, Continental Strawberry Cheesecake, 1 serve 75g</t>
  </si>
  <si>
    <t xml:space="preserve">The Cheesecake Shop, Continental Strawberry Cheesecake, Individual, 1 serve 210g </t>
  </si>
  <si>
    <t>The Cheesecake Shop, Continental Tangy Lemon Cheesecake, 1 serve 75g</t>
  </si>
  <si>
    <t>The Cheesecake Shop, Continental Tangy Lemon Cheesecake, Individual, 1 serve 195g</t>
  </si>
  <si>
    <t>The Cheesecake Shop, Continental Wildberry Cheesecake, 1 serve 75g</t>
  </si>
  <si>
    <t>The Cheesecake Shop, Continental Wildberry Cheesecake, Individual, 1 serve 210g</t>
  </si>
  <si>
    <t xml:space="preserve">The Cheesecake Shop, Double Choc Chip Muffin, 1 serve 150g </t>
  </si>
  <si>
    <t>The Cheesecake Shop, Double Chocolate Cream Sponge, 1 serve 1 20g</t>
  </si>
  <si>
    <t>The Cheesecake Shop, Fruit Flan, 1 serve 200g</t>
  </si>
  <si>
    <t xml:space="preserve">The Cheesecake Shop, Hummingbird Cake, 1 serve 160g </t>
  </si>
  <si>
    <t>The Cheesecake Shop, Lamington Cake, 1 serve 155g</t>
  </si>
  <si>
    <t xml:space="preserve">The Cheesecake Shop, Lemon Dessert Cake, 1 serve 100g </t>
  </si>
  <si>
    <t xml:space="preserve">The Cheesecake Shop, Lemon Meringue, 1 serve 125g </t>
  </si>
  <si>
    <t xml:space="preserve">The Cheesecake Shop, Macadamia Pie, 1 serve 100g </t>
  </si>
  <si>
    <t xml:space="preserve">The Cheesecake Shop, Mango Dessert Cake, 1 serve 100g </t>
  </si>
  <si>
    <t xml:space="preserve">The Cheesecake Shop, Minced Beef Pie, 1 serve 185g </t>
  </si>
  <si>
    <t xml:space="preserve">The Cheesecake Shop, Mocha Dessert Cake, 1 serve 105g </t>
  </si>
  <si>
    <t>The Cheesecake Shop, Mocha Mudcake, 1 serve 155g</t>
  </si>
  <si>
    <t xml:space="preserve">The Cheesecake Shop, Orange Delight Mudcake, 1 serve 135g </t>
  </si>
  <si>
    <t xml:space="preserve">The Cheesecake Shop, Orange Poppyseed Cake, 1 serve 165g </t>
  </si>
  <si>
    <t xml:space="preserve">The Cheesecake Shop, Passionfruit Dessert Cake, 1 serve 100g </t>
  </si>
  <si>
    <t xml:space="preserve">The Cheesecake Shop, Passionfruit Lush Torte, 1 serve 1 25g </t>
  </si>
  <si>
    <t xml:space="preserve">The Cheesecake Shop, Pavlova - Midi, 1 serve 11 5g </t>
  </si>
  <si>
    <t xml:space="preserve">The Cheesecake Shop, Pavlova Case, 1 serve 55g </t>
  </si>
  <si>
    <t xml:space="preserve">The Cheesecake Shop, Pavlova Case, Midi, 1 serve 45g </t>
  </si>
  <si>
    <t xml:space="preserve">The Cheesecake Shop, Pavlova, 1 serve 150g </t>
  </si>
  <si>
    <t xml:space="preserve">The Cheesecake Shop, Pavlova, Dessert, 1 serve 135g </t>
  </si>
  <si>
    <t xml:space="preserve">The Cheesecake Shop, Pavlova, Individual, 1 serve 240g </t>
  </si>
  <si>
    <t>The Cheesecake Shop, Pecan Pie, 1 serve 100g</t>
  </si>
  <si>
    <t xml:space="preserve">The Cheesecake Shop, Pecan Pie, Royale, 1 serve 105g </t>
  </si>
  <si>
    <t>The Cheesecake Shop, Plain Muffin, 1 serve 100g</t>
  </si>
  <si>
    <t xml:space="preserve">The Cheesecake Shop, Profiterole Delight, 1 serve 55g </t>
  </si>
  <si>
    <t>The Cheesecake Shop, Profiterole Torte, 1 serve 1 50g</t>
  </si>
  <si>
    <t xml:space="preserve">The Cheesecake Shop, Quiche Ham And Corn, 1 serve 110g </t>
  </si>
  <si>
    <t xml:space="preserve">The Cheesecake Shop, Quiche Ham And Tomato, 1 serve 110g </t>
  </si>
  <si>
    <t xml:space="preserve">The Cheesecake Shop, Quiche Lorraine, 1 serve 110g </t>
  </si>
  <si>
    <t xml:space="preserve">The Cheesecake Shop, Quiche Supreme, 1 serve 110g </t>
  </si>
  <si>
    <t xml:space="preserve">The Cheesecake Shop, Quiche Vegetable, 1 serve 110g </t>
  </si>
  <si>
    <t xml:space="preserve">The Cheesecake Shop, Sausage Roll, 1 individual, 195g </t>
  </si>
  <si>
    <t xml:space="preserve">The Cheesecake Shop, Spinach And Feta Pie, 1 serve 185g </t>
  </si>
  <si>
    <t xml:space="preserve">The Cheesecake Shop, Sticky Date Pudding, 1 serve 150g </t>
  </si>
  <si>
    <t xml:space="preserve">The Cheesecake Shop, Strawberry Fields Torte, 1 serve 125g </t>
  </si>
  <si>
    <t>The Cheesecake Shop, Strawberry Glazed Cheesecake, 1 serve 140g</t>
  </si>
  <si>
    <t>The Cheesecake Shop, Tiramisu Torte, 1 serve 1 50g</t>
  </si>
  <si>
    <t xml:space="preserve">The Cheesecake Shop, Traditional Pie, Family, 1 serve 190g </t>
  </si>
  <si>
    <t>The Cheesecake Shop, Traditional Pie, Individual, 1 serve 230g</t>
  </si>
  <si>
    <t xml:space="preserve">The Cheesecake Shop, Treasure Mudcake, 1 serve 155g </t>
  </si>
  <si>
    <t>The Cheesecake Shop, Tropical Glazed Cheesecake, 1 serve 175g</t>
  </si>
  <si>
    <t xml:space="preserve">The Cheesecake Shop, Tropical Torte, 1 serve 125g </t>
  </si>
  <si>
    <t xml:space="preserve">The Cheesecake Shop, Vegetable Pastie, l individual 190g </t>
  </si>
  <si>
    <t xml:space="preserve">The Cheesecake Shop, White Gold Mudcake, 1 serve 155g </t>
  </si>
  <si>
    <t xml:space="preserve">The Cheesecake Shop, Zebra Cake, 1 serve 150g </t>
  </si>
  <si>
    <t xml:space="preserve">The Mad Butcher, Sausage, Beef Supreme, 1 serve 150g </t>
  </si>
  <si>
    <t>The Natural Confectionary Co, Soft Jelly Treats, Citrus Slices, 2 lollies 8g</t>
  </si>
  <si>
    <t>The Natural Confectionary Co, Soft Jelly Treats, Forest Fruits, 2 lollies 8g</t>
  </si>
  <si>
    <t>The Natural Confectionary Co, Soft Jelly Treats, Fruit Salad, 2 lollies 7g</t>
  </si>
  <si>
    <t>The Natural Confectionary Co, Sour Treats,  Natural Fruit Punch Jellys, 2 lollies 7g</t>
  </si>
  <si>
    <t>The Natural Confectionary Co, Sour Treats, Natural Jelly Gatecrashers, 2 lollies 7g</t>
  </si>
  <si>
    <t>The Natural Confectionary Co, Sour Treats, Natural Jelly Squirms, 2 lollies 6g</t>
  </si>
  <si>
    <t>The Natural Confectionary Co, Sour Treats, Natural Jelly Unbearables, 2 lollies 4g</t>
  </si>
  <si>
    <t>The Natural Confectionary Co, Sweet Treats, Baby Boom, 2 lollies 6g</t>
  </si>
  <si>
    <t>The Natural Confectionary Co, Sweet Treats, Blinky Bill Jellys, 2 lollies 6g</t>
  </si>
  <si>
    <t>The Natural Confectionary Co, Sweet Treats, Christmas Treats, 2 lollies 6g</t>
  </si>
  <si>
    <t>The Natural Confectionary Co, Sweet Treats, Easter Bunnies, 2 lollies 6g</t>
  </si>
  <si>
    <t>The Natural Confectionary Co, Sweet Treats, Forbidden Fruit, 2 lollies 7g</t>
  </si>
  <si>
    <t>The Natural Confectionary Co, Sweet Treats, Fruit Fantasy, 2 lollies 6g</t>
  </si>
  <si>
    <t>The Natural Confectionary Co, Sweet Treats, Jungle Jellys, 2 lollies 6g</t>
  </si>
  <si>
    <t>The Natural Confectionary Co, Sweet Treats, Natural Dinosaurs, 2 lollies 6g</t>
  </si>
  <si>
    <t>The Natural Confectionary Co, Sweet Treats, Natural Jelly Babies, 2 lollies 5g</t>
  </si>
  <si>
    <t>The Natural Confectionary Co, Sweet Treats, Natural Raspberries, 2 lollies 4g</t>
  </si>
  <si>
    <t>The Natural Confectionary Co, Sweet Treats, Natural Snakes, 2 lollies 9g</t>
  </si>
  <si>
    <t>The Natural Confectionary Co, Sweet Treats, Party Animals, 2 lollies 7g</t>
  </si>
  <si>
    <t>The Natural Confectionary Go, Soft Jelly Treats, Natural Jelly Dinosaurs, 2 lollies 8g</t>
  </si>
  <si>
    <t xml:space="preserve">The Nut Shop, Almonds, Raw, 1 serve 30g 3 </t>
  </si>
  <si>
    <t xml:space="preserve">The Nut Shop, Australian Dried Apricots, 1 serve 25g j </t>
  </si>
  <si>
    <t>The Nut Shop, Brazil Nuts, Raw, 1 serve 30g</t>
  </si>
  <si>
    <t>The Nut Shop, Cashew Nuts, Raw, 1 serve 30g</t>
  </si>
  <si>
    <t>The Nut Shop, Hazelnuts, Raw, 1 serve 30g</t>
  </si>
  <si>
    <t>The Nut Shop, Macadamia Nuts, Raw, 1 serve 30g</t>
  </si>
  <si>
    <t xml:space="preserve">The Nut Shop, Pecan Nuts, Raw, 1 serve 30g </t>
  </si>
  <si>
    <t>The Nut Shop, Pine Nut Kernels, 1 tbs 12g</t>
  </si>
  <si>
    <t xml:space="preserve">The Nut Shop, Pistachio Nuts, Raw, 1 serve 30g </t>
  </si>
  <si>
    <t xml:space="preserve">The Nut Shop, Turkish Apricots, 1 serve 25g </t>
  </si>
  <si>
    <t>The Nut Shop, Walnuts, 1 serve 30g</t>
  </si>
  <si>
    <t>The Sugarless Company, Apple Candy, 4 pieces 20g</t>
  </si>
  <si>
    <t xml:space="preserve">The Sugarless Company, Blackcurrant Candy, 4 pieces 20g </t>
  </si>
  <si>
    <t xml:space="preserve">The Sugarless Company, Blackcurrant Chews, 4 pieces 28g </t>
  </si>
  <si>
    <t xml:space="preserve">The Sugarless Company, Cappuccino Chews, 4 pieces 28g </t>
  </si>
  <si>
    <t xml:space="preserve">The Sugarless Company, French Vanilla Chews, 4 pieces 24g </t>
  </si>
  <si>
    <t>The Sugarless Company, Grapefruit And Propolis jubes, 10 pieces 20g</t>
  </si>
  <si>
    <t>The Sugarless Company, Gum Light, Citrus Mix Pastilles, 10 pieces 20g</t>
  </si>
  <si>
    <t>The Sugarless Company, Gum Light, Forest Fruit Pastilles, 10 pieces 20g</t>
  </si>
  <si>
    <t>The Sugarless Company, Gum Light, Licorice Pastilles, 10 pieces 20g</t>
  </si>
  <si>
    <t xml:space="preserve">The Sugarless Company, Jac The Shark, Fruit Jellies, 6 pieces 27g </t>
  </si>
  <si>
    <t xml:space="preserve">The Sugarless Company, Lemon And Orange Chews, 4 pieces 28g </t>
  </si>
  <si>
    <t xml:space="preserve">The Sugarless Company, Lemon Candy, 4 pieces 20g </t>
  </si>
  <si>
    <t xml:space="preserve">The Sugarless Company, Meringues, Cappuccino, 6 pieces 10g </t>
  </si>
  <si>
    <t xml:space="preserve">The Sugarless Company, Meringues, Chocolate, 6 pieces 10g </t>
  </si>
  <si>
    <t xml:space="preserve">The Sugarless Company, Meringues, Cinnamon, 6 pieces 10g </t>
  </si>
  <si>
    <t xml:space="preserve">The Sugarless Company, Meringues, Strawberry, 6 pieces 10g </t>
  </si>
  <si>
    <t xml:space="preserve">The Sugarless Company, Meringues, Vanilla, 6 pieces 10g </t>
  </si>
  <si>
    <t xml:space="preserve">The Sugarless Company, Peanut Chews, 4 pieces 24g </t>
  </si>
  <si>
    <t>The Sugarless Company, Perlege, Belgium Chocolate, Block, 6, squares, 30g</t>
  </si>
  <si>
    <t>The Sugarless Company, Sugarless Lite Popcorn, Lemon, 1 packet, 30g</t>
  </si>
  <si>
    <t>The Sugarless Company, Tea, Lemon And Rum Jubes, 10 pieces 20g</t>
  </si>
  <si>
    <t>The Sugarless Company, Winter Assortment, Blackcurrant And Menthol Candy, 10 pieces 20g</t>
  </si>
  <si>
    <t>The Sugarless Company, Winter Assortment, Butterscotch And Menthol Candy, 10 pieces 20g</t>
  </si>
  <si>
    <t>The Sugarless Company, Winter Assortment, Lime And Menthol Candy, 10 pieces 20g</t>
  </si>
  <si>
    <t>The Sugarless Company, Winter Assortment, Menthol And Eucalyptus Candy, 10 pieces 20g</t>
  </si>
  <si>
    <t>Thickshake, Assorted Flavour, 1 serve 250ml</t>
  </si>
  <si>
    <t>Thickshake, Banana Flavour, 1 serve 250ml</t>
  </si>
  <si>
    <t>Thickshake, Chocolate Flavour, 1 serve 250ml</t>
  </si>
  <si>
    <t>Thickshake, No Flavouring, 1 serve 250ml</t>
  </si>
  <si>
    <t>Thickshake, Strawberry Flavour, 1 serve 250ml</t>
  </si>
  <si>
    <t>Thickshake, Vanilla Flavour, 1 serve 250ml</t>
  </si>
  <si>
    <t>Three Threes, Apple Sauce, 1 serve 20g</t>
  </si>
  <si>
    <t>Three Threes, Green Olives, 1 serve 20g</t>
  </si>
  <si>
    <t>Three Threes, Mighty Mite, 1 tbs 20g</t>
  </si>
  <si>
    <t>Three Threes, Mint Jelly, 1 serve 20g</t>
  </si>
  <si>
    <t>Three Threes, Stuffed Kalamata Olives, 1 serve 20g</t>
  </si>
  <si>
    <t>Three Threes, Stuffed Olives, 1 serve 20g</t>
  </si>
  <si>
    <t>Three Threes, Stuffed Sweet Chilli Olives, 1 serve 20g</t>
  </si>
  <si>
    <t>Three Threes, Sweet Mustard Pickles, 1 serve 20g</t>
  </si>
  <si>
    <t>Three Threes, Sweet Mustard Sandwich Pickles, 1 serve 20g</t>
  </si>
  <si>
    <t>Three Threes, Sweet Spiced Gherkins, 1 serve 30g</t>
  </si>
  <si>
    <t>Tic Tacs, Extra Strong, 1 packet 1 5g</t>
  </si>
  <si>
    <t>Tic Tacs, Orange, 1 packet 15g</t>
  </si>
  <si>
    <t>Tic Tacs, Peppermint, 1 packet 15g</t>
  </si>
  <si>
    <t>Tic Tacs, Spearmint, 1 packet 15g</t>
  </si>
  <si>
    <t>Tip Top, 9 Grain Muffins, 1, 67g</t>
  </si>
  <si>
    <t>Tip Top, Damper Roll, 1, 75g</t>
  </si>
  <si>
    <t>Tip Top, English Muffin, 1, 67g</t>
  </si>
  <si>
    <t>Tip Top, Hamburger Roll, 1, 87g</t>
  </si>
  <si>
    <t>Tip Top, Holsom's, Bread, 9 Grain, 1 slice, 37g</t>
  </si>
  <si>
    <t>Tip Top, Holsom's, Multigrain, 9 Grain Bread, 1 slice, 33g</t>
  </si>
  <si>
    <t>Tip Top, Holsom's, Sunflower And Poppy Seed, 1 slice, 37g</t>
  </si>
  <si>
    <t>Tip Top, Holsom's, Wholemeal And Rye, 1 slice, 37g</t>
  </si>
  <si>
    <t>Tip Top, Hot dog Roll, 1, 75g</t>
  </si>
  <si>
    <t>Tip Top, HyFibre Bread, 1 slice, 37g</t>
  </si>
  <si>
    <t>Tip Top, Ice Cream, Deep Dark Chocolate, l scoop 100ml</t>
  </si>
  <si>
    <t>Tip Top, Ice Cream, Dessertalicious, 1 scoop 100ml</t>
  </si>
  <si>
    <t>Tip Top, Ice Cream, French Vanilla, 1 scoop 100ml</t>
  </si>
  <si>
    <t>Tip Top, Ice Cream, Hokey Pokey, 1 scoop 100ml</t>
  </si>
  <si>
    <t>Tip Top, Ice Cream, Jelly Tip, 1 scoop 100ml</t>
  </si>
  <si>
    <t>Tip Top, Ice Cream, Neapolitan, 1 scoop 100ml</t>
  </si>
  <si>
    <t>Tip Top, Ice Cream, Paradiso, 1 scoop 100ml</t>
  </si>
  <si>
    <t>Tip Top, Ice Cream, Pineapple Lump, 1 scoop 100ml</t>
  </si>
  <si>
    <t>Tip Top, Ice Cream, Rocky Road, 1 scoop 100ml</t>
  </si>
  <si>
    <t>Tip Top, Ice Cream, Vanilla, 1 scoop 100ml</t>
  </si>
  <si>
    <t>Tip Top, Lighten Up, Berry Bliss Smoothy, 1 serve 100g</t>
  </si>
  <si>
    <t>Tip Top, Lighten Up, Chocoholics Delight, 1 serve 100g</t>
  </si>
  <si>
    <t>Tip Top, Lighten Up, Heavenly Hokey Pokey, 1  serve 100g</t>
  </si>
  <si>
    <t>Tip Top, Lighten Up, Mochaccino Mania, 1 serve 100g</t>
  </si>
  <si>
    <t>Tip Top, Lighten Up, Passionately Peach, 1 serve 100g</t>
  </si>
  <si>
    <t>Tip Top, Lighten Up, Ras-Balancing Berry, 1 serve 54g</t>
  </si>
  <si>
    <t>Tip Top, Lighten Up, Vanilla-Licious, 1 serve 100g</t>
  </si>
  <si>
    <t>Tip Top, Lighten Up, Waste No Want Choc, 1 serve 77g</t>
  </si>
  <si>
    <t>Tip Top, Lighten Up, Work Hard Play Chocolate, 1 serve 53g</t>
  </si>
  <si>
    <t>Tip Top, Lighten Up, Worth A Moment On The Lips, 1 serve 77g</t>
  </si>
  <si>
    <t>Tip Top, Pizza Muffins, Cheezy, 1 muffin 67g</t>
  </si>
  <si>
    <t>Tip Top, Raisin Toast, 1 slice 33g</t>
  </si>
  <si>
    <t>Tip Top, Spicy Fruit Loaf, 1 slice 37g</t>
  </si>
  <si>
    <t>Tip Top, Spicy Fruit Muffins, 1 muffin 67g</t>
  </si>
  <si>
    <t>Tip Top, Sunblest, Multigrain Bread, 1 slice 30g</t>
  </si>
  <si>
    <t>Tip Top, Sunblest, White Bread, l slice 30g</t>
  </si>
  <si>
    <t>Tip Top, Sunblest, Wholemeal Bread, l slice 30g</t>
  </si>
  <si>
    <t>Tip Top, Up Muffins, 1 muffin 67g</t>
  </si>
  <si>
    <t>Tip Top, Wholemeal Muff ins, l muffin 67g</t>
  </si>
  <si>
    <t>Tip Top, Wild Berry Muffins, 1 muffin 67g</t>
  </si>
  <si>
    <t>Tixana, Dip Stix, Garden Herb Soy Snacks, 1 serve 50g</t>
  </si>
  <si>
    <t>Tixana, Dip Stix, Honey And Dijon Mustard Soy Snack, 1 serve 50g</t>
  </si>
  <si>
    <t xml:space="preserve">Tixana, Dip Stix, Monterey Jack Cheese, 1 serve 50g </t>
  </si>
  <si>
    <t>Tixana, Dip Stix, Plain Soy Snacks, 1 serve 50g</t>
  </si>
  <si>
    <t xml:space="preserve">Tixana, Dip Stix, Sweet Chilli And Lime Soy Snack, 1 serve 50g </t>
  </si>
  <si>
    <t xml:space="preserve">Tixana, Soy Noodles, Cheddar Cheese, 1 serve 50g </t>
  </si>
  <si>
    <t xml:space="preserve">Tixana, Soy Noodles, Sweet Chilli, 1 serve 50g </t>
  </si>
  <si>
    <t xml:space="preserve">Tixana, Soy Noodles, Tangy Chives, 1 serve 50g </t>
  </si>
  <si>
    <t xml:space="preserve">Tixana, Soya King Soya Chips, 1 serve 50g </t>
  </si>
  <si>
    <t>Toffee Apple, 1 medium, 184g</t>
  </si>
  <si>
    <t>Tofu Dessert, 1 serve 185g</t>
  </si>
  <si>
    <t>Tofu, 1 serve 100g</t>
  </si>
  <si>
    <t>Tomato Paste, 1/4 cup 60g</t>
  </si>
  <si>
    <t xml:space="preserve">Tomato Paste, No Added Salt, 1/4 cup 60g </t>
  </si>
  <si>
    <t>Tomato Puree, Canned, 1 cup 250g</t>
  </si>
  <si>
    <t>Tomato Sauce, 1 tbs 20ml</t>
  </si>
  <si>
    <t>Tomato Sauce, Weight Watchers, l tbs 15ml</t>
  </si>
  <si>
    <t>Tomato, 1 medium 100g</t>
  </si>
  <si>
    <t xml:space="preserve">Tomato, In Juice, Canned, Drained, 1 serve 100g </t>
  </si>
  <si>
    <t xml:space="preserve">Tomato, Stuffed, With Rice And Meat, 1 serve 149g </t>
  </si>
  <si>
    <t>Tomato, Sundried In Oil, Drained, 2 pieces 18g</t>
  </si>
  <si>
    <t xml:space="preserve">Tomato, Sundried, Not In Oil, 5 pieces 10g </t>
  </si>
  <si>
    <t>Tonic Water, 1 bottle 300ml</t>
  </si>
  <si>
    <t>Tonic Water, Diet, 1 bottle 300ml</t>
  </si>
  <si>
    <t xml:space="preserve">Top Hat, Battered Hot Dog, 1 serve 11 7g </t>
  </si>
  <si>
    <t xml:space="preserve">Top Hat, BBQ Cheese Burger, 1 serve 84g </t>
  </si>
  <si>
    <t>Top Hat, BBQ Hamburger, 1 serve 84g</t>
  </si>
  <si>
    <t>Top Hat, Beef Goulash, 1 serve 500g</t>
  </si>
  <si>
    <t>Top Hat, Beef Stroganoff, 1 serve 500g</t>
  </si>
  <si>
    <t>Top Hat, Chicken Mushroom Risotto, 1 serve 500g</t>
  </si>
  <si>
    <t xml:space="preserve">Top Hat, Chicken With Creamy Tomato Pasta Snack, 1 serve 300g </t>
  </si>
  <si>
    <t xml:space="preserve">Top Hat, Cottage Pie Snack, 1 serve 300g </t>
  </si>
  <si>
    <t>Top Hat, Fishcakes, 1 serve 110g</t>
  </si>
  <si>
    <t>Top Hat, Gourmet Beef Burger, 1 serve 120g</t>
  </si>
  <si>
    <t>Top Hat, Green Chicken Curry Snack, 1 serve 300g</t>
  </si>
  <si>
    <t xml:space="preserve">Top Hat, Hungry Salmon And Asparagus Meal, 1 serve 480g </t>
  </si>
  <si>
    <t xml:space="preserve">Top Hat, Hungry Salmon And Asparagus Snack, 1 serve 300g </t>
  </si>
  <si>
    <t xml:space="preserve">Top Hat, Hungry?, Burrito, Beef, 1 serve 160g </t>
  </si>
  <si>
    <t>Top Hat, Hungry?, Burrito, Chicken, 1 serve 160g</t>
  </si>
  <si>
    <t>Top Hat, Hungry?, Burrito, Spicy Bean, 1 serve 160g</t>
  </si>
  <si>
    <t xml:space="preserve">Top Hat, Hungry?, Cordon Bleu, Chicken, 1 serve 135g </t>
  </si>
  <si>
    <t xml:space="preserve">Top Hat, Hungry?, Cordon Bleu, Pork, 1 serve 135g </t>
  </si>
  <si>
    <t xml:space="preserve">Top Hat, Hungry?, Croquette, Corn, 1 serve 50g </t>
  </si>
  <si>
    <t xml:space="preserve">Top Hat, Hungry?, Croquette, Kumara, 1 serve 50g </t>
  </si>
  <si>
    <t xml:space="preserve">Top Hat, Hungry?, Croquette, Potato, 1 serve 50g </t>
  </si>
  <si>
    <t xml:space="preserve">Top Hat, Hungry?, Croquette, Pumpkin, 1 serve 50g </t>
  </si>
  <si>
    <t xml:space="preserve">Top Hat, Hungry?, Topper, Bacon And Cheese, 1 serve 130g </t>
  </si>
  <si>
    <t xml:space="preserve">Top Hat, Hungry?, Topper, Chicken, 1 serve 150g </t>
  </si>
  <si>
    <t xml:space="preserve">Top Hat, Hungry?, Topper, Cottage Pie, 1 serve 145g </t>
  </si>
  <si>
    <t xml:space="preserve">Top Hat, Hungry?, Topper, Curry, 1 serve 1 50g </t>
  </si>
  <si>
    <t>Top Hat, Hungry?, Topper, Lasagne, 1 serve 1 50g</t>
  </si>
  <si>
    <t xml:space="preserve">Top Hat, Hungry?, Topper, Smoked Chicken, 1 serve 135g </t>
  </si>
  <si>
    <t xml:space="preserve">Top Hat, Hungry?, Topper, Smoked Fish, 1 serve 130g </t>
  </si>
  <si>
    <t>Top Hat, Hungry?, Topper, Vegetarian, 1 serve 150g</t>
  </si>
  <si>
    <t xml:space="preserve">Top Hat, Lamb Stew, 1 serve 500g </t>
  </si>
  <si>
    <t xml:space="preserve">Top Hat, Macaroni Cheese Snack, 1 serve 300g </t>
  </si>
  <si>
    <t xml:space="preserve">Top Hat, Meatballs, Frozen, 5 pieces 125g </t>
  </si>
  <si>
    <t xml:space="preserve">Top Hat, Nuggets Chicken 02, 5 pieces 105g </t>
  </si>
  <si>
    <t>Top Hat, Nuggets Chicken 03, 5 pieces 105g</t>
  </si>
  <si>
    <t>Top Hat, Pumpkin Pie Meal, 1 serve 500g</t>
  </si>
  <si>
    <t>Top Hat, Pumpkin Pie Snack, 1 serve 300g</t>
  </si>
  <si>
    <t>Top Hat, Rissole Hamburger, 1 serve 84g</t>
  </si>
  <si>
    <t>Top Hat, Roast Vegetable On Pasta With Tomato Sauce, 1 serve 480g</t>
  </si>
  <si>
    <t>Top Hat, Schnitzel Chicken, 1 serve 100g</t>
  </si>
  <si>
    <t>Top Hat, Schnitzel Pork And Apple, 1 serve 100g</t>
  </si>
  <si>
    <t>Top Hat, Schnitzel Pork, 1 serve 100g</t>
  </si>
  <si>
    <t>Top Hat, Schnitzel Savoury, 1 serve 100g</t>
  </si>
  <si>
    <t>Top Hat, Smoked Chicken Lasagne, 1 serve 450g</t>
  </si>
  <si>
    <t>Top Hat, Standard Patties, 2 pieces 104g</t>
  </si>
  <si>
    <t>Top Hat, Super Patties, 1 serve 74g</t>
  </si>
  <si>
    <t xml:space="preserve">Top Hat, Texas Pork Riblet, 1 serve 110g </t>
  </si>
  <si>
    <t xml:space="preserve">Top Hat, Tomato Fettuccine, 1 serve 500g </t>
  </si>
  <si>
    <t xml:space="preserve">Top Hat, Vegetarian Pattie, 1 serve 110g </t>
  </si>
  <si>
    <t xml:space="preserve">Top Taste, Carrot Cake, 1 slice 50g </t>
  </si>
  <si>
    <t xml:space="preserve">Top Taste, Choc Mud Cake, 1 slice 50g </t>
  </si>
  <si>
    <t>Top Taste, Choc Rollettes, 1 serve 28g</t>
  </si>
  <si>
    <t xml:space="preserve">Top Taste, Chocolate Sponge Roll, 1 slice 25g </t>
  </si>
  <si>
    <t xml:space="preserve">Top Taste, Cream Filled Lamingtons, 1 serve 60g </t>
  </si>
  <si>
    <t xml:space="preserve">Top Taste, Fairy Cakes, 1 serve 23g </t>
  </si>
  <si>
    <t>Top Taste, French Rollettes, 1 serve 28g</t>
  </si>
  <si>
    <t xml:space="preserve">Top Taste, Fruit Cake, Country Style Lite, 1 slice 50g </t>
  </si>
  <si>
    <t xml:space="preserve">Top Taste, Fruit Cake, Premium, 1 slice 50g </t>
  </si>
  <si>
    <t>Top Taste, Ginger Kisses, 1 serve 25g</t>
  </si>
  <si>
    <t xml:space="preserve">Top Taste, Individually Wrapped Lamingtons, 1 serve 42g </t>
  </si>
  <si>
    <t xml:space="preserve">Top Taste, Jam Rollettes, 1 serve 28g </t>
  </si>
  <si>
    <t xml:space="preserve">Top Taste, Jam Sponge Roll, 1 slice 25g </t>
  </si>
  <si>
    <t xml:space="preserve">Top Taste, Lamington Fingers, 1 serve 20g </t>
  </si>
  <si>
    <t xml:space="preserve">Top Taste, Madeira Cake, 1 slice 50g </t>
  </si>
  <si>
    <t xml:space="preserve">Top Taste, Madeira Cake, Low Fat, 1 slice 50g </t>
  </si>
  <si>
    <t xml:space="preserve">Top Taste, Madeira, Low Fat, 1 serve 50g </t>
  </si>
  <si>
    <t xml:space="preserve">Top Taste, Passionfruit Square, 1 serve 42g </t>
  </si>
  <si>
    <t xml:space="preserve">Top Taste, Pastry Flan (Unfilled), 1 slice 20g </t>
  </si>
  <si>
    <t xml:space="preserve">Top Taste, Raspberry Square, 1 serve 42g </t>
  </si>
  <si>
    <t xml:space="preserve">Top Taste, Rollettes, Assorted, 1 serve 28g </t>
  </si>
  <si>
    <t xml:space="preserve">Top Taste, Sultana Cake (Individual Pack), 1 serve 70g </t>
  </si>
  <si>
    <t>Topside Roast, Lean, Baked, 1 serve 100g</t>
  </si>
  <si>
    <t>Torquay, De-Lite Mineral Water, Apple, Plum And Blackcurrant, 1 serve 200ml</t>
  </si>
  <si>
    <t>Torquay, De-Lite Mineral Water, Pink Grapefruit, Lemon And Mandarin, 1 serve 200ml</t>
  </si>
  <si>
    <t xml:space="preserve">Torquay, Natural Mineral Water, Lemon Lime, 1 serve 200ml </t>
  </si>
  <si>
    <t xml:space="preserve">Torquay, Natural Mineral Water, Portello Grape, 1 serve 200ml </t>
  </si>
  <si>
    <t xml:space="preserve">Tortilla, Corn, 1 small piece 60g </t>
  </si>
  <si>
    <t>Treacle, 1 tbs 20ml</t>
  </si>
  <si>
    <t>Trevally, Raw, 1 medium fillet, 200g</t>
  </si>
  <si>
    <t>Trident Penang Curry Paste 1 serve 25g</t>
  </si>
  <si>
    <t>Trident Tuna And Rice Tomato And Basil 1 serve 140g</t>
  </si>
  <si>
    <t>Trident, Coconut Milk Light, 1/4 cup 63ml</t>
  </si>
  <si>
    <t>Trident, Green, Red or Yellow Curry Paste, 1 serve 25g</t>
  </si>
  <si>
    <t>Trident, Soup In A Cup Hot And Spicy Thai, 1 serve 200ml</t>
  </si>
  <si>
    <t>Trident, Soup In A Cup Tom-Yum Goong, 1 serve 2 m</t>
  </si>
  <si>
    <t xml:space="preserve">Trident, Tuna And Rice, Curry, 1 serve 140g </t>
  </si>
  <si>
    <t>Trifle, Without Cream, 1 serve 100g</t>
  </si>
  <si>
    <t>Tripe, Cooked, 1 serve 75g</t>
  </si>
  <si>
    <t>Trout Rainbow 1 serve 200g</t>
  </si>
  <si>
    <t>Trout, Brown, 1 serve 100g</t>
  </si>
  <si>
    <t>Trout, Smoked, 1 serve 200g</t>
  </si>
  <si>
    <t>Trumpeter Raw, 1 medium fillet 200g</t>
  </si>
  <si>
    <t>Tuna In Spring Water, Weight Watchers 1 serve 95g -</t>
  </si>
  <si>
    <t>Tuna Steak, 1 serve 200g</t>
  </si>
  <si>
    <t>Tuna, In Brine , Drained, 1 serve 60g</t>
  </si>
  <si>
    <t>Tuna, In Oil, Drained, 1 serve 60g</t>
  </si>
  <si>
    <t>Tuna, In Spring Water Drained, 1 serve 60g</t>
  </si>
  <si>
    <t>Tuna, Smoked, In Oil Drained, 1 serve 60g</t>
  </si>
  <si>
    <t>Turkey Breast Deli Sliced, 1 slice 25g</t>
  </si>
  <si>
    <t>Turkey Breast, Smoked, Deli-Sliced, l slice 25g</t>
  </si>
  <si>
    <t>Turkey Ham, 1 slice 25g</t>
  </si>
  <si>
    <t xml:space="preserve">Turkey Pastrami, l slice 25g </t>
  </si>
  <si>
    <t>Turkey Salami, l slice 25g</t>
  </si>
  <si>
    <t>Turkey Stew In Gravy 1 serve 253g</t>
  </si>
  <si>
    <t>Turkish Delight, Chocolate Coated, l bar 55g</t>
  </si>
  <si>
    <t>Turkish Delight, Chocolate Coated, l piece 10g</t>
  </si>
  <si>
    <t xml:space="preserve">Turnip, 1 serve 100g </t>
  </si>
  <si>
    <t>TVP Mince, 1 serve 60g</t>
  </si>
  <si>
    <t xml:space="preserve">Twisties Flamin Hot Snacks 1 serve 50g </t>
  </si>
  <si>
    <t xml:space="preserve">Twisties, Cheese or Chicken Snacks, 1 serve 50g </t>
  </si>
  <si>
    <t>Twisties, Wicked Cheddar Snacks, 1 serve 50g</t>
  </si>
  <si>
    <t>Udon Noodles, Cooked, 1 serve 200g</t>
  </si>
  <si>
    <t xml:space="preserve">Uncle Bens, Long Grain Rice (Uncooked), 1 serve 100g </t>
  </si>
  <si>
    <t xml:space="preserve">Uncle Toby's Roll Ups Raspberry 1 bar 16g </t>
  </si>
  <si>
    <t>Uncle Toby's, BBQ Rice Cracker And Salsa Dip, BBQ, 1 serve 20g</t>
  </si>
  <si>
    <t>Uncle Toby's, Cereal Bar, Apple-Berry, 1 bar 37g</t>
  </si>
  <si>
    <t>Uncle Toby's, Cereal Bar, Apricot, 1 bar 37g</t>
  </si>
  <si>
    <t>Uncle Toby's, Cereal Bar, Blueberry, 1 bar 37g</t>
  </si>
  <si>
    <t>Uncle Toby's, Cereal Bar, Break Free, 1 bar 38g</t>
  </si>
  <si>
    <t>Uncle Toby's, Cereal Bar, Fruit And Nut, 1 bar 37g</t>
  </si>
  <si>
    <t>Uncle Toby's, Cereal Bar, Honey Nut, 1 bar 37g</t>
  </si>
  <si>
    <t xml:space="preserve">Uncle Toby's, Cereal, Combination Lite Start, 1 serve 30g  </t>
  </si>
  <si>
    <t xml:space="preserve">Uncle Toby's, Cereal, Combination Muesli Flakes, 1 serve 30g </t>
  </si>
  <si>
    <t>Uncle Toby's, Cereal, Combination Sultana 'N Bran, 1 serve 45g</t>
  </si>
  <si>
    <t>Uncle Toby's, Cereal, Combination, Ready To Eat, 1 serve 45g</t>
  </si>
  <si>
    <t>Uncle Toby's, Cereal, Fibre Plus, 1 serve 30g</t>
  </si>
  <si>
    <t>Uncle Toby's, Cereal, Healthwise For Your Bowel And Digestive System, 1 serve 45g</t>
  </si>
  <si>
    <t xml:space="preserve">Uncle Toby's, Cereal, Healthwise, For Women 40+, 1 serve 45g  </t>
  </si>
  <si>
    <t>Uncle Toby's, Cereal, Instant Porridge Plus, 1 serve 30g</t>
  </si>
  <si>
    <t>Uncle Toby's, Cereal, Oat Flakes, 1 serve 30g</t>
  </si>
  <si>
    <t>Uncle Toby's, Cereal, Oat Temptations, 1 serve 40g</t>
  </si>
  <si>
    <t>Uncle Toby's, Cereal, Oats, Brown Sugar Flavoured, 1 serve 40g</t>
  </si>
  <si>
    <t>Uncle Toby's, Cereal, Oats, Honey Flavoured, 1 serve 30g</t>
  </si>
  <si>
    <t>Uncle Toby's, Cereal, Oats, One Minute (Raw), 1 serve 30g</t>
  </si>
  <si>
    <t>Uncle Toby's, Cereal, Sports Plus, 1 serve 30g</t>
  </si>
  <si>
    <t>Uncle Toby's, Cereal, Sultanas N Wheatbran, 1 serve 30g</t>
  </si>
  <si>
    <t>Uncle Toby's, Chewy Muesli Bars, Apricot, 1 bar 32g</t>
  </si>
  <si>
    <t>Uncle Toby's, Chewy Muesli Bars, Caramel Chocolate Chip, 1 bar 32g</t>
  </si>
  <si>
    <t xml:space="preserve">Uncle Toby's, Chewy Muesli Bars, Chocolate Chip, 1 bar 32g  </t>
  </si>
  <si>
    <t>Uncle Toby's, Chewy Muesli Bars, Forest Fruits, 1 bar 32g</t>
  </si>
  <si>
    <t>Uncle Toby's, Cracker And Cheese Dip, 1 serve 25g</t>
  </si>
  <si>
    <t>Uncle Toby's, Cracker And Cheese Dip, Cheddar Cheese, 1 serve 25g</t>
  </si>
  <si>
    <t>Uncle Toby's, Cracker And Cheese Dip, Natural, 1 serve 25g</t>
  </si>
  <si>
    <t>Uncle Toby's, Crunchy Muesli Bars, Anzac, 1 bar 32q</t>
  </si>
  <si>
    <t>Uncle Toby's, Crunchy Muesli Bars, Apricot, 1 bar 32g</t>
  </si>
  <si>
    <t xml:space="preserve">Uncle Toby's, Crunchy Muesli Bars, Chocolate Chip, 1 bar 32g </t>
  </si>
  <si>
    <t xml:space="preserve">Uncle Toby's, Crunchy Muesli Bars, Nut Crumble, 1 bar 32g </t>
  </si>
  <si>
    <t xml:space="preserve">Uncle Toby's, Fruit Filled Bars, Apple And Cinnamon, 1 bar 38g </t>
  </si>
  <si>
    <t xml:space="preserve">Uncle Toby's, Fruit Filled Bars, Apple, 1 bar 38g </t>
  </si>
  <si>
    <t xml:space="preserve">Uncle Toby's, Fruit Filled Bars, Apricot, 1 bar 38g </t>
  </si>
  <si>
    <t>Uncle Toby's, Fruit Filled Bars, Mixed Berry, 1 bar 38g</t>
  </si>
  <si>
    <t xml:space="preserve">Uncle Toby's, Fruit Twists, Apple And Blackcurrant, 1 bar 38g </t>
  </si>
  <si>
    <t xml:space="preserve">Uncle Toby's, Fruit Twists, Strawberry And Blueberry, 1 bar 38g </t>
  </si>
  <si>
    <t xml:space="preserve">Uncle Toby's, Le Snack, Plain Rice Cracker And Salsa, 1 serve 20g </t>
  </si>
  <si>
    <t xml:space="preserve">Uncle Toby's, Le Snak, BBQ, 1 serve 20g </t>
  </si>
  <si>
    <t xml:space="preserve">Uncle Toby's, Le Snak, Cheddar Cheese, 1 serve 25g </t>
  </si>
  <si>
    <t xml:space="preserve">Uncle Toby's, Le Snak, Cheese And Bacon, 1 serve 25g </t>
  </si>
  <si>
    <t>Uncle Toby's, Le Snak, Natural, 1 serve 20g</t>
  </si>
  <si>
    <t xml:space="preserve">Uncle Toby's, Muesli Bar, Yoghurt Covered Appleberry, 1 bar 32g </t>
  </si>
  <si>
    <t xml:space="preserve">Uncle Toby's, Muesli Bar, Yoghurt Covered Apricot, 1 bar 32g </t>
  </si>
  <si>
    <t xml:space="preserve">Uncle Toby's, Muesli Bar, Yoghurt Covered Fruit Salad, 1 bar 32g </t>
  </si>
  <si>
    <t>Uncle Toby's, Muesli Bar, Yoghurt Covered Mango And Passionfruit, 1 bar 32g</t>
  </si>
  <si>
    <t xml:space="preserve">Uncle Toby's, Muesli Bar, Yoghurt Covered Raspberry, 1 bar 32g </t>
  </si>
  <si>
    <t xml:space="preserve">Uncle Toby's, Muesli Bar, Yoghurt Covered Strawberry, 1 bar 32g </t>
  </si>
  <si>
    <t>Uncle Toby's, Oven Baked Fruit Bars, Apple And Blackcurrant, 1 bar 38g</t>
  </si>
  <si>
    <t xml:space="preserve">Uncle Toby's, Oven Baked Fruit Bars, Apricot And Pear, 1 bar 38g </t>
  </si>
  <si>
    <t>Uncle Toby's, Oven Baked Fruit Bars, Strawberry And Blueberry, 1 bar 38g</t>
  </si>
  <si>
    <t xml:space="preserve">Uncle Toby's, Popcorn, BBQ, 1 serve 30g </t>
  </si>
  <si>
    <t>Uncle Toby's, Popcorn, Chicken, 1 serve 30g</t>
  </si>
  <si>
    <t xml:space="preserve">Uncle Toby's, Popcorn, Salt And Vinegar, 1 serve 30g </t>
  </si>
  <si>
    <t xml:space="preserve">Uncle Toby's, Real Fruit Bar, Strawberry, 1 bar 20g </t>
  </si>
  <si>
    <t>Uncle Toby's, Real Fruit Bar, Wild Berry, 1 bar 20g</t>
  </si>
  <si>
    <t xml:space="preserve">Uncle Toby's, Real Fruit Muesli Bar, Apricot And Yoghurt, 1 bar 20g </t>
  </si>
  <si>
    <t>Uncle Toby's, Real Fruit Muesli Bar, Mixed Berry And Yoghurt 1 bar 20g</t>
  </si>
  <si>
    <t>Uncle Toby's, Roll Ups, Apple And Blackcurrant, 1 bar 16g</t>
  </si>
  <si>
    <t xml:space="preserve">Uncle Toby's, Roll Ups, Berry Fruits Rainbow, 1 bar 16g </t>
  </si>
  <si>
    <t xml:space="preserve">Uncle Toby's, Roll Ups, Fruit Salad Rainbow, 1 bar 16g </t>
  </si>
  <si>
    <t>Uncle Toby's, Roll Ups, Strawberry, 1 bar 16g</t>
  </si>
  <si>
    <t xml:space="preserve">Uncle Toby's, Snack Bars, Oven Baked Anzac, 1 bar 30g </t>
  </si>
  <si>
    <t xml:space="preserve">Uncle Toby's, Snack Bars, Oven Baked Apricot, 1 bar 30g </t>
  </si>
  <si>
    <t xml:space="preserve">Uncle Toby's, Snack Bars, Oven Baked Choc Chip, 1 bar 30g </t>
  </si>
  <si>
    <t xml:space="preserve">Uncle Toby's, Snack Bars, Oven Baked Nut Crumble, 1 bar 30g </t>
  </si>
  <si>
    <t xml:space="preserve">Uncle Toby's, Vitagold Bread, 1 slice 39g </t>
  </si>
  <si>
    <t xml:space="preserve">Uncle Toby's, Vitawhite Bread, 1 slice 39g </t>
  </si>
  <si>
    <t xml:space="preserve">Uncle Toby's, Yoghurt Topp Muesli Bars, Apricot, 1 bar 31 g </t>
  </si>
  <si>
    <t xml:space="preserve">Uncle Toby's, Yoghurt Topp Muesli Bars, Fruit Salad, 1 bar 31 g </t>
  </si>
  <si>
    <t>Uncle Toby's, Yoghurt Topp Muesli Bars, Mango And Passionfruit, 1 bar 31 g</t>
  </si>
  <si>
    <t xml:space="preserve">Uncle Toby's, Yoghurt Topp Muesli Bars, Strawberry, l bar 31 g </t>
  </si>
  <si>
    <t>Unibic, Almond Biscotti, 2 pieces 10g</t>
  </si>
  <si>
    <t>Unibic, Amaretti, 1 serve 7g</t>
  </si>
  <si>
    <t>Unibic, Aniseed Cake, 1 serve 24g</t>
  </si>
  <si>
    <t>Unibic, Anzac Biscuits, 1 serve 13g</t>
  </si>
  <si>
    <t>Unibic, Brandy Snaps, 1 serve 10g</t>
  </si>
  <si>
    <t xml:space="preserve">Unibic, Cafe Almond Biscotti, 2 pieces 10g </t>
  </si>
  <si>
    <t>Unibic, Cafe Amaretti, 1 serve 7g</t>
  </si>
  <si>
    <t>Unibic, Cafe Latte, 1 serve 16g</t>
  </si>
  <si>
    <t xml:space="preserve">Unibic, Coconut Macaroons, 1 serve 4g </t>
  </si>
  <si>
    <t>Unibic, Custard Swirl, 1 serve 1 3g</t>
  </si>
  <si>
    <t>Unibic, Ginger Spice, 1 serve 14g</t>
  </si>
  <si>
    <t xml:space="preserve">Unibic, Italian Shortbread, 1 serve 19g </t>
  </si>
  <si>
    <t>Unibic, Parisienne, 1 serve 7g</t>
  </si>
  <si>
    <t xml:space="preserve">Unibic, RNZ RSA Anzac Biscuits, 1 serve 1 3g </t>
  </si>
  <si>
    <t xml:space="preserve">Unibic, RSL Anzac Biscuits, 1 serve 1 3g </t>
  </si>
  <si>
    <t>Unibic, Savoury Boats, 1 serve 4g</t>
  </si>
  <si>
    <t>Unibic, Savoury Tartlets, 1 serve 4g</t>
  </si>
  <si>
    <t>Unibic, Sponge Fingers, 1 serve 22g</t>
  </si>
  <si>
    <t>Unibic, Valentine, 1 serve 13g</t>
  </si>
  <si>
    <t>Unibic, Viennese Crescents, 1 serve 9g</t>
  </si>
  <si>
    <t>Unibic, Vol Au Vents, 1 large 25g</t>
  </si>
  <si>
    <t xml:space="preserve">Unibic, Vol Au Vents, 1 regular 13g </t>
  </si>
  <si>
    <t xml:space="preserve">Unibic, Vol Au Vents, 1 small 5g </t>
  </si>
  <si>
    <t xml:space="preserve">V, Vitalise, 1 bottle, 350ml </t>
  </si>
  <si>
    <t>V, Vitalise, 1 can, 250ml</t>
  </si>
  <si>
    <t xml:space="preserve">Vaalia, Low Fat, Apricot, Mango And Peach Yoghurt, 1 tub 200g </t>
  </si>
  <si>
    <t>Vaalia, Low Fat, French Vanilla Yoghurt, 1 tub 200g</t>
  </si>
  <si>
    <t xml:space="preserve">Vaalia, Low Fat, Heavenly Honey Yoghurt, 1 tub 200g </t>
  </si>
  <si>
    <t>Vaalia, Low Fat, Passionfruit Yoghurt, 1 tub 200g</t>
  </si>
  <si>
    <t xml:space="preserve">Vaalia, Low Fat, Strawberry Yoghurt, 1 tub 200g </t>
  </si>
  <si>
    <t>Vaalia, No Fat, French Vanilla Yoghurt, 1 tub 200g</t>
  </si>
  <si>
    <t>Vaalia, No Fat, Mango Yoghurt, 1 tub 200g</t>
  </si>
  <si>
    <t>Val Verde, Artichokes, 1 serve 40g</t>
  </si>
  <si>
    <t>Val Verde, Bean Mix, 1 serve 100g</t>
  </si>
  <si>
    <t xml:space="preserve">Val Verde, Borlotti Beans, 1 serve 100g </t>
  </si>
  <si>
    <t>Val Verde, Butter Beans, 1 serve 100g</t>
  </si>
  <si>
    <t xml:space="preserve">Val Verde, Cannellini Beans, 1 serve 100g </t>
  </si>
  <si>
    <t xml:space="preserve">Val Verde, Cherry Tomatoes, 1 serve 200g </t>
  </si>
  <si>
    <t xml:space="preserve">Val Verde, Chickpeas, 1 serve 100g </t>
  </si>
  <si>
    <t xml:space="preserve">Val Verde, Diced Tomatoes With Basil, 1 serve 200g </t>
  </si>
  <si>
    <t xml:space="preserve">Val Verde, Diced Tomatoes With Chilli, 1 serve 200g </t>
  </si>
  <si>
    <t>Val Verde, Diced Tomatoes, 1 serve 200g</t>
  </si>
  <si>
    <t xml:space="preserve">Val Verde, Lentils, 1 serve 100g </t>
  </si>
  <si>
    <t xml:space="preserve">Val Verde, Pasta, Basil, 1 serve 138g </t>
  </si>
  <si>
    <t xml:space="preserve">Val Verde, Pasta, Chunky Vegetable, 1 serve 138g </t>
  </si>
  <si>
    <t xml:space="preserve">Val Verde, Pasta, Herb, 1 serve 1 38g </t>
  </si>
  <si>
    <t xml:space="preserve">Val Verde, Pasta, Mild Chilli, 1 serve 138g </t>
  </si>
  <si>
    <t xml:space="preserve">Val Verde, Pasta, Traditional, 1 serve 138g </t>
  </si>
  <si>
    <t xml:space="preserve">Val Verde, Peeled Tomatoes, 1 serve 200g </t>
  </si>
  <si>
    <t xml:space="preserve">Val Verde, Red Kidney Beans, 1 serve 100g </t>
  </si>
  <si>
    <t xml:space="preserve">Vanilla Slice, 1 serve 135g </t>
  </si>
  <si>
    <t xml:space="preserve">Veal Chop, Raw, Fat Trimmed, 1 serve 140g </t>
  </si>
  <si>
    <t>Veal Cordon Bleu, 1 serve 185g</t>
  </si>
  <si>
    <t>Veal Marsala, 1 slice 96g</t>
  </si>
  <si>
    <t>Veal Parmigana 1 serve 180g</t>
  </si>
  <si>
    <t xml:space="preserve">Veal Schnitzel, Crumbed, Fried, 1 serve 145g </t>
  </si>
  <si>
    <t xml:space="preserve">Veal Steak, Crumbed, Fried, 1 small 150g </t>
  </si>
  <si>
    <t>Vegemite, 1 tsp 5g</t>
  </si>
  <si>
    <t xml:space="preserve">Vegetable Curry, 1 serve 220g </t>
  </si>
  <si>
    <t>Vegetable Mornay, 1 serve 120g</t>
  </si>
  <si>
    <t>Vegetable Oil, 2 tsp 10ml</t>
  </si>
  <si>
    <t>Vegetable Soup, 1 serve 220ml</t>
  </si>
  <si>
    <t>Vegetable Stew, No Meat, 1 serve 253g</t>
  </si>
  <si>
    <t>Vegetable Tempura, 1 piece, 30g</t>
  </si>
  <si>
    <t>Vegetables and Pasta In Cheese Sauce, Cooked, From Frozen, 1 serve 172g</t>
  </si>
  <si>
    <t xml:space="preserve">Vegetables In Peanut Sauce, Cooked, 1 serve 198g </t>
  </si>
  <si>
    <t>Vegetables In White Sauce, Cooked, From Frozen, 1 serve 241 g</t>
  </si>
  <si>
    <t>Vegetables, Boiled, Drained, 1 serve 145g</t>
  </si>
  <si>
    <t xml:space="preserve">Vegetarian Burger, Canned Or Fresh, Uncooked, 1, 50g </t>
  </si>
  <si>
    <t xml:space="preserve">Vegetarian Burger, Dry Mix, Fried, 1 serve 60g </t>
  </si>
  <si>
    <t xml:space="preserve">Vegetarian Burger, Dry Mix, Grilled, 1 serve 60g </t>
  </si>
  <si>
    <t xml:space="preserve">Vegetarian Chilli Con Came, 1 serve 253g </t>
  </si>
  <si>
    <t>Vegetarian Loaf Or Patty, 1 serve 56g</t>
  </si>
  <si>
    <t xml:space="preserve">Vegetarian Luncheon Meat (Gluten &amp; Soy Protein), 1 slice 75g </t>
  </si>
  <si>
    <t>Vegetarian Nutmeat, 1 slice 75g</t>
  </si>
  <si>
    <t xml:space="preserve">Vegetarian Stew, Meat Substitute With Vegetables, 1 serve 100g </t>
  </si>
  <si>
    <t>Venison, 1 serve 1 25g</t>
  </si>
  <si>
    <t>Vinegar, 1 tbs 20ml</t>
  </si>
  <si>
    <t xml:space="preserve">Vitari, Fruit Ice Confection, Fat Free Tropical, 1 serve 62ml </t>
  </si>
  <si>
    <t xml:space="preserve">Vitari, Ice Cream, Any Flavour, 1 scoop 100ml </t>
  </si>
  <si>
    <t xml:space="preserve">Vitasoy Calci Plus, Creamy Original UHT Milk, 1 cup 250ml </t>
  </si>
  <si>
    <t xml:space="preserve">Vitasoy Calci Plus, Light Original UHT Milk, 1 cup 250ml </t>
  </si>
  <si>
    <t xml:space="preserve">Vitasoy Calci Plus, Light Vanilla UHT Milk, 1 cup 250ml </t>
  </si>
  <si>
    <t>Vitasoy, Calci Plus, 1 cup 250ml</t>
  </si>
  <si>
    <t>Vitasoy, Calci Plus, 1/2 cup 125ml</t>
  </si>
  <si>
    <t xml:space="preserve">Vitasoy, Calci-Plus High Fibre And Low Fat, 1 cup 250ml </t>
  </si>
  <si>
    <t xml:space="preserve">Vitasoy, Calci-Plus High Fibre And Low Fat, 1/2 cup 125ml </t>
  </si>
  <si>
    <t>Vitasoy, Creamy Original, '/z cup 125ml</t>
  </si>
  <si>
    <t>Vitasoy, Creamy Original, 1 cup 250ml</t>
  </si>
  <si>
    <t>Vitasoy, Light Original, 1 cup 250ml</t>
  </si>
  <si>
    <t>Vitasoy, Light Original, 1/2 cup 125ml</t>
  </si>
  <si>
    <t xml:space="preserve">Vitasoy, Light Vanilla, 1 cup 250ml </t>
  </si>
  <si>
    <t>Vitasoy, Light Vanilla, 1/2 cup 125ml</t>
  </si>
  <si>
    <t>Vitasoy, Vanilla Delite, 1 cup 250ml</t>
  </si>
  <si>
    <t xml:space="preserve">Vitasoy, Vanilla Delite, 1/2 cup 125ml </t>
  </si>
  <si>
    <t>Viva Juice, Smoothie Ocean breeze, 1 serve 700ml</t>
  </si>
  <si>
    <t xml:space="preserve">Viva Juice, Smoothie, Berry Banana, 1 serve 700ml </t>
  </si>
  <si>
    <t xml:space="preserve">Viva Juice, Smoothie, Berry Bonanza, 1 serve 700ml </t>
  </si>
  <si>
    <t xml:space="preserve">Viva Juice, Smoothie, Brekky Blitz, 1 serve 700ml </t>
  </si>
  <si>
    <t>Viva Juice, Smoothie, Citrus Grove, 1 serve 700ml</t>
  </si>
  <si>
    <t>Viva Juice, Smoothie, Citrus Sunrise, 1 serve 700ml</t>
  </si>
  <si>
    <t>Viva Juice, Smoothie, Muscle Maker, 1 serve 700ml</t>
  </si>
  <si>
    <t xml:space="preserve">Viva Juice, Smoothie, Raspberry Rush, 1 serve 700ml </t>
  </si>
  <si>
    <t xml:space="preserve">Viva Juice, Smoothie, Strawberry Patch, 1 serve 700ml </t>
  </si>
  <si>
    <t>Viva Juice, Smoothie, Tarty Temptation, 1 serve 700ml</t>
  </si>
  <si>
    <t xml:space="preserve">Viva Juice, Smoothie, The Viva Mega Booster, 1 serve 700mI </t>
  </si>
  <si>
    <t xml:space="preserve">Viva Juice, Smoothie, Trim N Terrific, 1 serve 700ml </t>
  </si>
  <si>
    <t xml:space="preserve">Vodka and Orange Juice, 1 glass 250ml </t>
  </si>
  <si>
    <t>Vodka, 1 nip 30ml</t>
  </si>
  <si>
    <t xml:space="preserve">Vodka, Lemon, Lime and Soda, 1 glass 250ml </t>
  </si>
  <si>
    <t xml:space="preserve">Vogels, Premium Oven-Crisp Muesli, 1 serve 50g </t>
  </si>
  <si>
    <t>Vogels, Soytana, 1 serve 45g</t>
  </si>
  <si>
    <t>Vogels, Ultra Bran (Soy And Linseed), 1 serve 45g</t>
  </si>
  <si>
    <t xml:space="preserve">Vogels, Vita-Pro, 1 serve 45g </t>
  </si>
  <si>
    <t>Vol Au Vent Case, Unfilled, 1 small 5g</t>
  </si>
  <si>
    <t>Waffle, Plain, 1 regular 40g</t>
  </si>
  <si>
    <t xml:space="preserve">Waldorf Salad, 1 serve 250g </t>
  </si>
  <si>
    <t>Walnuts, 16 nuts 14g</t>
  </si>
  <si>
    <t xml:space="preserve">Water Chestnuts, Canned, Drained, 1/2 cup 84g </t>
  </si>
  <si>
    <t>Water Crackers, 4, 12g</t>
  </si>
  <si>
    <t xml:space="preserve">Watercress, 1 serve 30g </t>
  </si>
  <si>
    <t>Waterford, Natural Mineral Water, any flavour unless stated, 1 glass 200ml</t>
  </si>
  <si>
    <t>Waterford, Natural Mineral Water, Lemon, Lime, Orange,   1 glass 200ml</t>
  </si>
  <si>
    <t>Waterford, Natural Mineral Water, Orange Passionfruit,   1 glass 200ml</t>
  </si>
  <si>
    <t>Watermelon, 1 serve 180g</t>
  </si>
  <si>
    <t>Wattie's, Asparagus Spears, 1 serve 80g</t>
  </si>
  <si>
    <t xml:space="preserve">Wattie's, Baby Beetroot Seasoned With Spices, 1 serve 80g </t>
  </si>
  <si>
    <t xml:space="preserve">Wattie's, Baked Beans With Bacon, 1 serve 210g </t>
  </si>
  <si>
    <t xml:space="preserve">Wattie's, Baked Beans With Chunky Tomato, 1 serve 210g  </t>
  </si>
  <si>
    <t>Wattie's, Baked Beans With Chunky Tomato, Capsicum and Mushroom, 1 serve 210g</t>
  </si>
  <si>
    <t xml:space="preserve">Wattie's, Baked Beans With Meatballs, 1 serve 210g </t>
  </si>
  <si>
    <t xml:space="preserve">Wattie's, Baked Beans with Sausages, 1 serve 210g </t>
  </si>
  <si>
    <t xml:space="preserve">Wattie's, Baked Beans With Sweet Chilli, 1 serve 210g </t>
  </si>
  <si>
    <t xml:space="preserve">Wattie's, Baked Beans, 1 serve 210g </t>
  </si>
  <si>
    <t>Wattie's, Baked Beans, Lite, 1 serve 210g</t>
  </si>
  <si>
    <t xml:space="preserve">Wattie's, Baked-Beans With Cheesy Tomato, 1 serve 210g </t>
  </si>
  <si>
    <t xml:space="preserve">Wattie's, Beef Spring Vegetables and Pasta, 1 serve 290g </t>
  </si>
  <si>
    <t>Wattie's, Beetroot Chunks Italian Style Dressing, 1 serve 80g</t>
  </si>
  <si>
    <t>Wattie's, Beetroot Slices, 1 serve 80g</t>
  </si>
  <si>
    <t xml:space="preserve">Wattie's, Big Eats, All Day Breakfast, 1 serve 410g </t>
  </si>
  <si>
    <t>Wattie's, Big Eats, Nacho Ravioli, 1 serve 410g</t>
  </si>
  <si>
    <t xml:space="preserve">Wattie's, Big Eats, Penne Pasta and Meatballs, 1 serve 410g </t>
  </si>
  <si>
    <t xml:space="preserve">Wattie's, Big Eats, Ravioli Bolognese, 1 serve 410g </t>
  </si>
  <si>
    <t>Wattie's, Big Eats, Spaghetti Bolognese, 1 serve 410g</t>
  </si>
  <si>
    <t>Wattie's, Big Eats, Spicy Chilli Beans, 1 serve 410g</t>
  </si>
  <si>
    <t>Wattie's, Bit on the Side, Absolutely Apple Sauce, 1 serve 25g</t>
  </si>
  <si>
    <t>Wattie's, Bit on the Side, Gourmet BBQ Sauce, 1 serve 25g</t>
  </si>
  <si>
    <t>Wattie's, Bit on the Side, Java Satay, 1 serve 25g</t>
  </si>
  <si>
    <t>Wattie's, Bit on the Side, Oriental Plum Sauce, 1 serve 25g</t>
  </si>
  <si>
    <t>Wattie's, Bit on the Side, Spiced Apricot Sauce, 1 serve 25g</t>
  </si>
  <si>
    <t>Wattie's, Bit on the Side, Sweet Chilli Sauce, 1 serve 25g</t>
  </si>
  <si>
    <t>Wattie's, Bit on the Side, Sweet Mustard Sauce, 1 serve 25g</t>
  </si>
  <si>
    <t>Wattie's, Black Davis Plum Sauce, 1 serve 25g</t>
  </si>
  <si>
    <t>Wattie's, Cheesy Macaroni, 1 serve 210g</t>
  </si>
  <si>
    <t>Wattie's, Chicken Chow Mein, 1 serve 250g</t>
  </si>
  <si>
    <t>Wattie's, Chicken Curry, 1 serve 250g</t>
  </si>
  <si>
    <t>Wattie's, Chilli Beans, Hot or Mild, 1 serve 210g</t>
  </si>
  <si>
    <t>Wattie's, Chilli Sauce, 1 serve 15g</t>
  </si>
  <si>
    <t>Wattie's, Condensed Soup, Big Red Tomato, 1 serve 215g</t>
  </si>
  <si>
    <t>Wattie's, Condensed Soup, Creamy Asparagus, 1 serve 210g</t>
  </si>
  <si>
    <t>Wattie's, Condensed Soup, Creamy Chicken, 1 serve 210g</t>
  </si>
  <si>
    <t>Wattie's, Condensed Soup, Creamy Mushroom, 1 serve 210g</t>
  </si>
  <si>
    <t>Wattie's, Condensed Soup, Creamy Pumpkin, 1 serve 210g</t>
  </si>
  <si>
    <t>Wattie's, Condensed Soup, Minestrone, 1 serve 210g</t>
  </si>
  <si>
    <t>Wattie's, Condensed Soup, Tomato With Bacon, 1 serve 210g</t>
  </si>
  <si>
    <t>Wattie's, Condensed Soup, Vegetable, 1 serve 210g</t>
  </si>
  <si>
    <t>Wattie's, Corn Kernels, 1 serve 80g</t>
  </si>
  <si>
    <t>Wattie's, Cottage Pie, 1 serve 270g</t>
  </si>
  <si>
    <t>Wattie's, Country Chicken, 1 serve 290g</t>
  </si>
  <si>
    <t>Wattie's, Country Fresh, 1 serve 100g</t>
  </si>
  <si>
    <t>Wattie's, Cream Style Corn, 1 serve 100g</t>
  </si>
  <si>
    <t>Wattie's, Creamy Pasta Sauce, Bacon and Cheese, 1 serve 100g</t>
  </si>
  <si>
    <t>Wattie's, Creamy Pasta Sauce, Herb and Garlic, 1 serve 100g</t>
  </si>
  <si>
    <t>Wattie's, Creamy Pasta Sauce, Mushroom and Herbs, 1 serve 100g</t>
  </si>
  <si>
    <t>Wattie's, Curry Sauces, Butter Chicken, 1 serve 100g</t>
  </si>
  <si>
    <t>Wattie's, Curry Sauces, Green Thai, 1 serve 100g</t>
  </si>
  <si>
    <t>Wattie's, Curry Sauces, Korma, 1 serve 100g</t>
  </si>
  <si>
    <t>Wattie's, Curry Sauces, Madras 97% Fat Free, 1 serve 100g</t>
  </si>
  <si>
    <t>Wattie's, Curry Sauces, Madras, 1 serve 100g</t>
  </si>
  <si>
    <t>Wattie's, Curry Sauces, Red Thai, 1 serve 100g</t>
  </si>
  <si>
    <t>Wattie's, Curry Sauces, Rogan Josh, 1 serve 100g</t>
  </si>
  <si>
    <t>Wattie's, Curry Sauces, Tikka Marsala, 1 serve 100g</t>
  </si>
  <si>
    <t>Wattie's, Diced Apple, 1 serve 120g</t>
  </si>
  <si>
    <t>Wattie's, Four Bean Mix, 1 serve 100g</t>
  </si>
  <si>
    <t>Wattie's, Fruit Salad in Light Syrup, 1 serve 205g</t>
  </si>
  <si>
    <t>Wattie's, Homestyle Sweet Corn and Pumpkin, 1 serve 265g</t>
  </si>
  <si>
    <t>Wattie's, Italian Minestrone, 1 serve 290g</t>
  </si>
  <si>
    <t>Wattie's, Just Add Simmer Sauce, Butter Chicken, 1 serve 100g</t>
  </si>
  <si>
    <t>Wattie's, Just Add Simmer Sauce, Creamy Satay, 1 serve 100g</t>
  </si>
  <si>
    <t>Wattie's, Just Add Simmer Sauces, Brown Onion, 1 serve 100g</t>
  </si>
  <si>
    <t>Wattie's, Just Add Simmer Sauces, Devilled Sausages, 1 serve 100g</t>
  </si>
  <si>
    <t>Wattie's, Just Add Simmer Sauces, Sweet and Sour, 1 serve 100g</t>
  </si>
  <si>
    <t>Wattie's, Lasagne, 1 serve 250g</t>
  </si>
  <si>
    <t>Wattie's, Lite Fruit Salad, 1 serve 200g</t>
  </si>
  <si>
    <t>Wattie's, Lite Peach Slices, 1 serve 200g</t>
  </si>
  <si>
    <t>Wattie's, Macaroni Cheese, 1 serve 270g</t>
  </si>
  <si>
    <t>Wattie's, Mango Slices, Sweetened, in Syrup, 1 serve 210g</t>
  </si>
  <si>
    <t>Wattie's, Oyster Sauce, 1 serve 15g</t>
  </si>
  <si>
    <t>Wattie's, Pasta Sauce, any flavour unless stated, 1 serve 100g</t>
  </si>
  <si>
    <t>Wattie's, Pasta Sauce, Tomato and Spicy Pepper, 1 serve 100g</t>
  </si>
  <si>
    <t>Wattie's, Pea and Ham, 1 serve 265g</t>
  </si>
  <si>
    <t>Wattie's, Peach Slices in Clear Fruit Juice, 1 serve 205g</t>
  </si>
  <si>
    <t>Wattie's, Peach Slices in Light Syrup, 1 serve 205g</t>
  </si>
  <si>
    <t>Wattie's, Pear Quarters in Clear Fruit Juice, 1 serve 205g_</t>
  </si>
  <si>
    <t>Wattie's, Peas, Mint Flavoured, 1 serve 80g</t>
  </si>
  <si>
    <t>Wattie's, Potato Bake, any flavour, 1 serve 100g</t>
  </si>
  <si>
    <t>Wattie's, Roast Beef Dinner, 1 serve 400g</t>
  </si>
  <si>
    <t>Wattie's, Roast Chicken Dinner, 1 serve 400g</t>
  </si>
  <si>
    <t>Wattie's, Roast Lamb Dinner, 1 serve 400q</t>
  </si>
  <si>
    <t>Wattie's, Roast Pork Dinner, 1 serve-400g</t>
  </si>
  <si>
    <t xml:space="preserve">Wattie's, Sliced Apple, 1 serve 120g </t>
  </si>
  <si>
    <t xml:space="preserve">Wattie's, Sliced Mushrooms in Peppercorn Sauce, 1 serve 100g </t>
  </si>
  <si>
    <t>Wattie's, Sliced Mushrooms, 1 serve 100g</t>
  </si>
  <si>
    <t xml:space="preserve">Wattie's, Soup For One, Beef and Vegetables, 1 serve 300g </t>
  </si>
  <si>
    <t xml:space="preserve">Wattie's, Soup For One, Cream of Pumpkin, 1 serve 300g </t>
  </si>
  <si>
    <t>Wattie's, Soup For One, Creamy Chicken and Vegetables, 1 serve 300g</t>
  </si>
  <si>
    <t xml:space="preserve">Wattie's, Soup For One, Creamy Tomato, 1 serve 300g </t>
  </si>
  <si>
    <t xml:space="preserve">Wattie's, Soup For One, Minestrone, 1 serve 210g </t>
  </si>
  <si>
    <t xml:space="preserve">Wattie's, Spaghetti with Meatballs, 1 serve 210g </t>
  </si>
  <si>
    <t xml:space="preserve">Wattie's, Spaghetti, 1 serve 210g </t>
  </si>
  <si>
    <t xml:space="preserve">Wattie's, Spaghetti, Chunky Tomato, 1 serve 210g </t>
  </si>
  <si>
    <t>Wattie's, Spaghetti, Extra Cheesy, 1 serve 300g</t>
  </si>
  <si>
    <t xml:space="preserve">Wattie's, Spaghetti, With Sausages, 1 serve 300g </t>
  </si>
  <si>
    <t xml:space="preserve">Wattie's, Steak Sauce, 1 serve 15g </t>
  </si>
  <si>
    <t>Wattie's, Stir Fry Noodle Sauces, Honey Soy and Ginger, 1 serve 100g</t>
  </si>
  <si>
    <t>Wattie's, Stir Fry Noodle Sauces, Sweet and Sour, 1 serve 100g</t>
  </si>
  <si>
    <t>Wattie's, Stir Fry Noodle Sauces, Sweet Chilli and Coriander, 1 serve 100g</t>
  </si>
  <si>
    <t xml:space="preserve">Wattie's, Stir Fry Sauce, Black Bean, 1 serve 100g </t>
  </si>
  <si>
    <t xml:space="preserve">Wattie's, Stir Fry Sauce, Creamy Satay, 1 serve 100g </t>
  </si>
  <si>
    <t xml:space="preserve">Wattie's, Stir Fry Sauce, Spicy Plum, 1 serve 100g </t>
  </si>
  <si>
    <t xml:space="preserve">Wattie's, Stir Fry Sauce, Sweet and Sour, 1 serve 100g </t>
  </si>
  <si>
    <t xml:space="preserve">Wattie's, Stir Fry Sauce, Sweet Chilli, 1 serve 100g </t>
  </si>
  <si>
    <t xml:space="preserve">Wattie's, Sweet and Sour Pork, 1 serve 250g </t>
  </si>
  <si>
    <t xml:space="preserve">Wattie's, Sweet and Sour Sauce, 1 serve 15g </t>
  </si>
  <si>
    <t xml:space="preserve">Wattie's, Sweet Beans, 1 serve 80g </t>
  </si>
  <si>
    <t xml:space="preserve">Wattie's, Sweet Chilli Sauce, 1 serve 15g </t>
  </si>
  <si>
    <t xml:space="preserve">Wattie's, Tomato Sauce, 1 serve 15g </t>
  </si>
  <si>
    <t xml:space="preserve">Wattie's, Tomato Sauce, Lite, 1 serve 15g </t>
  </si>
  <si>
    <t xml:space="preserve">Wattie's, Tomatoes Mediterranean, 1 serve 80g </t>
  </si>
  <si>
    <t>Wattie's, Tomatoes, Cajun Style, 1 serve 80g</t>
  </si>
  <si>
    <t>Wattie's, Tomatoes, Chunky, Roasted Garlic and Onion, 1 serve 80g</t>
  </si>
  <si>
    <t>Wattie's, Tomatoes, Diced Celery, Onion and Peppers,   1 serve 80g</t>
  </si>
  <si>
    <t xml:space="preserve">Wattie's, Tomatoes, Italian Seasoned, 1-serve-60 g </t>
  </si>
  <si>
    <t>Wattie's, Tomatoes, Mexican Spiced, 1 serve 80g</t>
  </si>
  <si>
    <t xml:space="preserve">Wattie's, Tomatoes, Moroccan Style, 1 serve 100g </t>
  </si>
  <si>
    <t xml:space="preserve">Wattie's, Tomatoes, Onions and Garlic, 1 serve 80g </t>
  </si>
  <si>
    <t>Wattie's, Tomatoes, Pesto Style, 1 serve 80g</t>
  </si>
  <si>
    <t>Wattie's, Very Special Creamy Pumpkin, 1 serve 290g</t>
  </si>
  <si>
    <t xml:space="preserve">Wattie's, Whole Peeled Tomatoes, 1- serve 80g  </t>
  </si>
  <si>
    <t xml:space="preserve">Wattle s, Tomatoes, Indian Spiced, 1 serve 80g </t>
  </si>
  <si>
    <t>Wattle Valley, Dip, Avocado Delight, 1 tbs 20g</t>
  </si>
  <si>
    <t>Wattle Valley, Dip, Chives And Garlic, 1 tbs 20g</t>
  </si>
  <si>
    <t>Wattle Valley, Dip, Smoked Salmon, 1 tbs 20g</t>
  </si>
  <si>
    <t>Wattle Valley, Dip, Spring Onion, 1 tbs 20g</t>
  </si>
  <si>
    <t>Wattle Valley, Dip, Sundried Tomato, 1 tbs 20g</t>
  </si>
  <si>
    <t>Wattle Valley, Dip, Sweet Corn, 1 tbs 20g</t>
  </si>
  <si>
    <t>Wattle Valley, Dip, Tuscany Sundried Tomato and Pesto, 1tbs 20g</t>
  </si>
  <si>
    <t xml:space="preserve">Wattle Valley, Feta, 97% Fat Free, 1 serve 30g </t>
  </si>
  <si>
    <t>Wattle Valley, Hommus, 1 tbs 20g</t>
  </si>
  <si>
    <t xml:space="preserve">Wattle Valley, Marscapone, 1 serve 30g </t>
  </si>
  <si>
    <t>Wattle Valley, Tzatziki, 1 tbs 20g</t>
  </si>
  <si>
    <t>Wattle's, Black Davis Plums, 1 serve 210g</t>
  </si>
  <si>
    <t>Wattle's, Carrot and Coriander Soup, 1 serve 265g</t>
  </si>
  <si>
    <t>Wattle's, Creamy Tomato, 1 serve 290g</t>
  </si>
  <si>
    <t>Wattle's, Just Add Simmer Sauces, Hearty Savoury, 1 serve 100g</t>
  </si>
  <si>
    <t>Wattle's, Pear Quarters in Light Syrup, 1 serve 205g</t>
  </si>
  <si>
    <t>Wattle-Valley, Camembert, 1 serve 30g</t>
  </si>
  <si>
    <t xml:space="preserve">Webster's Fine  Fare, Custard Creams, 1 serve 18g </t>
  </si>
  <si>
    <t>Webster's Fine Fare, Cherry Creams, 1 serve 1 8g</t>
  </si>
  <si>
    <t xml:space="preserve">Webster's Fine Fare, Mocha Creams, 1 serve 1 8g </t>
  </si>
  <si>
    <t xml:space="preserve">Webster's Fine Fare, Orange Creams, 1 serve 1 8g </t>
  </si>
  <si>
    <t xml:space="preserve">Webster's Fine Fare, Original Crackers, 1 serve 28g </t>
  </si>
  <si>
    <t xml:space="preserve">Webster's Fine Fare, Vanilla Creams, 1 serve 18g </t>
  </si>
  <si>
    <t xml:space="preserve">Weight Watchers, All-Day Breakfast Bar, 1, 45g </t>
  </si>
  <si>
    <t>Weight Watchers, Apricot Chicken, 1, 320g</t>
  </si>
  <si>
    <t>Weight Watchers, Apricot Halves (AUS), 1 serve 137g</t>
  </si>
  <si>
    <t>Weight Watchers, Bacon, 3 slices 42g</t>
  </si>
  <si>
    <t xml:space="preserve">Weight Watchers, Baked Beans, l small can 130g </t>
  </si>
  <si>
    <t xml:space="preserve">Weight Watchers, Beef Hotpot, 1, 320g </t>
  </si>
  <si>
    <t xml:space="preserve">Weight Watchers, Beef Teriyaki (AUS), 1, 320g </t>
  </si>
  <si>
    <t xml:space="preserve">Weight Watchers, Beef Teriyaki (NZ), 1 serve 320g </t>
  </si>
  <si>
    <t xml:space="preserve">Weight Watchers, Canola Spread, 2 tsp 10g </t>
  </si>
  <si>
    <t xml:space="preserve">Weight Watchers, Caramints, 1 tube 25g </t>
  </si>
  <si>
    <t>Weight Watchers, Cereal, Berry Flakes (NZ), 1 smal1 serve 30g</t>
  </si>
  <si>
    <t xml:space="preserve">Weight Watchers, Cereal, Fruit and Fibre, l smal1 serve 30g </t>
  </si>
  <si>
    <t xml:space="preserve">Weight Watchers, Cereal, Fruity Muesli, 1 serve 30g </t>
  </si>
  <si>
    <t>Weight Watchers, Cereal, Tropical Breakfast (NZ), 1 smal1 serve 30g</t>
  </si>
  <si>
    <t xml:space="preserve">Weight Watchers, Cereal, Tropicana, 1 smal1 serve 30g </t>
  </si>
  <si>
    <t>Weight Watchers, Chargrilled Vegetable Lasagne (AUS), 1, 320g</t>
  </si>
  <si>
    <t>Weight Watchers, Chargrilled Vegetable Lasagne (NZ),  1 serve 320g</t>
  </si>
  <si>
    <t xml:space="preserve">Weight Watchers, Cheese Block (AUS), 1 serve 30g </t>
  </si>
  <si>
    <t xml:space="preserve">Weight Watchers, Cheese Block (NZ), 1 serve 30g </t>
  </si>
  <si>
    <t xml:space="preserve">Weight Watchers, Cheese Slices (AUS), 1 serve 21 g </t>
  </si>
  <si>
    <t xml:space="preserve">Weight Watchers, Cheese Slices (NZ), 1 serve 21 g </t>
  </si>
  <si>
    <t xml:space="preserve">Weight Watchers, Cheese, Grated (AUS), 1 serve 30g </t>
  </si>
  <si>
    <t xml:space="preserve">Weight Watchers, Cheese, Grated (NZ), 1 serve 30g </t>
  </si>
  <si>
    <t>Weight Watchers, Cheesy Macaroni, 1, 320g</t>
  </si>
  <si>
    <t xml:space="preserve">Weight Watchers, Chicken Chow Mein (AUS), 1, 320g </t>
  </si>
  <si>
    <t xml:space="preserve">Weight Watchers, Chicken Chow Mein (NZ), 1 serve 320g </t>
  </si>
  <si>
    <t xml:space="preserve">Weight Watchers, Chicken Fettuccine (AUS), 1, 320g </t>
  </si>
  <si>
    <t xml:space="preserve">Weight Watchers, Chicken Fettuccine (NZ), 1, 320g </t>
  </si>
  <si>
    <t xml:space="preserve">Weight Watchers, Chicken Penne, 1, 320g </t>
  </si>
  <si>
    <t xml:space="preserve">Weight Watchers, Chicken Tikka Masala, 1, 320g </t>
  </si>
  <si>
    <t>Weight Watchers, Choc Crisp, any flavour unless stated, 1 bar</t>
  </si>
  <si>
    <t xml:space="preserve">Weight Watchers, Choc Crisp, White Chocolate, 1 bar </t>
  </si>
  <si>
    <t>Weight Watchers, Cookies, Butternut Crunch, 2 cookies 17g</t>
  </si>
  <si>
    <t>Weight Watchers, Cookies, Chocolate Chip, 2 cookies 15g</t>
  </si>
  <si>
    <t>Weight Watchers, Cookies, Ginger Crunch, 2 cookies 17g</t>
  </si>
  <si>
    <t>Weight Watchers, Cookies, Raspberry Tartlets, 2 cookies 18g</t>
  </si>
  <si>
    <t>Weight Watchers, Cordial, Citrus Cup, 1 cup 250ml</t>
  </si>
  <si>
    <t>Weight Watchers, Cordial, Red Berry, 1 cup 250ml</t>
  </si>
  <si>
    <t>Weight Watchers, Cottage Cheese (AUS), 2 tbs 40g</t>
  </si>
  <si>
    <t>Weight Watchers, Cottage Cheese, Cheese And Chives (NZ), 1 serve 60g</t>
  </si>
  <si>
    <t>Weight Watchers, Cottage Cheese, Plain (NZ), 1 serve 60g</t>
  </si>
  <si>
    <t>Weight Watchers, Cream Cheese, 1 serve 25g</t>
  </si>
  <si>
    <t>Weight Watchers, Crispbread, 3 crackers, 24g</t>
  </si>
  <si>
    <t>Weight Watchers, Custard, 1 serve 125ml</t>
  </si>
  <si>
    <t>Weight Watchers, Dessert, Apricot, 1 serve 125ml</t>
  </si>
  <si>
    <t>Weight Watchers, Dessert, Caramel, 1 serve 125ml</t>
  </si>
  <si>
    <t>Weight Watchers, Dessert, Chocolate, 1 serve 125ml</t>
  </si>
  <si>
    <t>Weight Watchers, Dessert, Raspberry, 1 serve 125ml</t>
  </si>
  <si>
    <t>Weight Watchers, Dessert, Vanilla, 1 serve 125ml</t>
  </si>
  <si>
    <t>Weight Watchers, Dip, Eggplant, 1 serve 85g</t>
  </si>
  <si>
    <t>Weight Watchers, Dip, French Onion, 1 serve 20g</t>
  </si>
  <si>
    <t>Weight Watchers, Dip, Hommus, 1 serve 20g</t>
  </si>
  <si>
    <t>Weight Watchers, Dip, Spicy North African, 1 serve 20g</t>
  </si>
  <si>
    <t>Weight Watchers, Dip, Spinach, 1 serve 20g</t>
  </si>
  <si>
    <t>Weight Watchers, Dip, Sundried Tomato and Basil, 1 serve 20g</t>
  </si>
  <si>
    <t>Weight Watchers, Dip, Tzatziki, 1 serve 20g</t>
  </si>
  <si>
    <t>Weight Watchers, Dressing, Balsamic, 1 serve 20ml</t>
  </si>
  <si>
    <t>Weight Watchers, Dressing, Caesar, 1 serve 20ml</t>
  </si>
  <si>
    <t>Weight Watchers, Dressing, French, 1 serve 20ml</t>
  </si>
  <si>
    <t>Weight Watchers, Dressing, Honey and Mustard, 1 serve 20ml</t>
  </si>
  <si>
    <t>Weight Watchers, Dressing, Italian, 1 serve 20ml</t>
  </si>
  <si>
    <t>Weight Watchers, Drink, Cranberry Orange, 1 serve 200ml</t>
  </si>
  <si>
    <t>Weight Watchers, Drink, Lemon Lime, 1 serve 200ml</t>
  </si>
  <si>
    <t>Weight Watchers, Drink, Orange and Mango, 1 serve 200m</t>
  </si>
  <si>
    <t>Weight Watchers, Drink, Sweet Navel Orange, 1 serve 200ml</t>
  </si>
  <si>
    <t>Weight Watchers, Drinking Chocolate, l glass 200ml</t>
  </si>
  <si>
    <t>Weight Watchers, Fruit Cereal Bar, Apple And Cinnamon, 1 bar 40g</t>
  </si>
  <si>
    <t>Weight Watchers, Fruit Cereal Bar, Apricot, 1 bar 40g</t>
  </si>
  <si>
    <t>Weight Watchers, Fruit Cereal Bar, Blueberry, 1 bar 40g</t>
  </si>
  <si>
    <t>Weight Watchers, Fruit Cereal Bar, Fruit Of The Forest, 1 bar 40g</t>
  </si>
  <si>
    <t>Weight Watchers, Fruit Cereal Bar, Strawberry, 1 bar 40g</t>
  </si>
  <si>
    <t>Weight Watchers, Fruit Salad (AUS), 1 serve 137g</t>
  </si>
  <si>
    <t>Weight Watchers, Fruit Salad (NZ), 1 serve 130g</t>
  </si>
  <si>
    <t>Weight Watchers, Fruit Salad, 1 serve 137g</t>
  </si>
  <si>
    <t>Weight Watchers, Fruit, Apricots, 1 serve 135g</t>
  </si>
  <si>
    <t>Weight Watchers, Fruit, Fruit Salad, 1 serve 135g</t>
  </si>
  <si>
    <t>Weight Watchers, Fruit, Peaches in Mango Puree, 1 serve 135g</t>
  </si>
  <si>
    <t>Weight Watchers, Fruit, Peaches, 1 serve 135g</t>
  </si>
  <si>
    <t>Weight Watchers, Fruit, Two Fruits, 1 serve 135g</t>
  </si>
  <si>
    <t>Weight Watchers, Fruities (any flavour), 1 tube 27g</t>
  </si>
  <si>
    <t>Weight Watchers, Gravy Mix, Brown Onion, 1 serve 60ml</t>
  </si>
  <si>
    <t>Weight Watchers, Gravy Mix, Country-chicken, 1 serve 60ml</t>
  </si>
  <si>
    <t>Weight Watchers, Gravy Mix, Rich Brown, 1 serve 60ml</t>
  </si>
  <si>
    <t>Weight Watchers, Ham Slices, 1 serve 50g</t>
  </si>
  <si>
    <t>Weight Watchers, Ice Cream, Caramel Dream, 1 serve 145m</t>
  </si>
  <si>
    <t>Weight Watchers, Ice Cream, Chocolate, 1 serve 145ml</t>
  </si>
  <si>
    <t>Weight Watchers, Ice Cream, Heavenly Berries, 1 serve 145ml</t>
  </si>
  <si>
    <t>Weight Watchers, Ice Cream, Mango Ripple, 1 serve 145ml</t>
  </si>
  <si>
    <t>Weight Watchers, Ice Cream, Vanilla, 1 serve 145ml</t>
  </si>
  <si>
    <t>Weight Watchers, Instant Soup, Beef (NZ),1 serve 200ml</t>
  </si>
  <si>
    <t>Weight Watchers, Instant Soup, Chicken Noodle (NZ), 1 serve 200ml</t>
  </si>
  <si>
    <t>Weight Watchers, Instant Soup, Garden Vegetable (NZ), 1 serve 200ml</t>
  </si>
  <si>
    <t>Weight Watchers, Instant Soup, Tomato and Bacon (NZ), 1 serve 200ml</t>
  </si>
  <si>
    <t>Weight Watchers, Jam Fruit W The Forest (AUS), 1 serve 15g</t>
  </si>
  <si>
    <t>Weight Watchers, Jam Fruit W The Forest (NZ), 1 serve 15g</t>
  </si>
  <si>
    <t>Weight Watchers, Jam, Apricot (AUS), 1 serve 15g</t>
  </si>
  <si>
    <t>Weight Watchers, Jam, Apricot (NZ), 1 serve 15g</t>
  </si>
  <si>
    <t>Weight Watchers, Jam, Marmalade (AUS), 1 serve 15g</t>
  </si>
  <si>
    <t xml:space="preserve">Weight Watchers, Jam, Marmalade (NZ), 1 serve 15g </t>
  </si>
  <si>
    <t>Weight Watchers, Jam, Raspberry (NZ), 1 serve 5g</t>
  </si>
  <si>
    <t xml:space="preserve">Weight Watchers, Jam, Strawberry (AUS), 1 serve 15g </t>
  </si>
  <si>
    <t>Weight Watchers, Jam, Strawberry (NZ), 1 serve 15g</t>
  </si>
  <si>
    <t>Weight Watchers, Jelly, Blackberry 1/2 cup 125g</t>
  </si>
  <si>
    <t>Weight Watchers, Jelly, Lime, 1/2 cup 125g</t>
  </si>
  <si>
    <t>Weight Watchers, Jelly, Orange, 1/2 Cup 125g</t>
  </si>
  <si>
    <t>Weight Watchers, Jelly, Pineapple, 1/2 cup 125g</t>
  </si>
  <si>
    <t>Weight Watchers, Jelly, Port Wine, 1/2 cup 125g</t>
  </si>
  <si>
    <t xml:space="preserve">Weight Watchers, Jelly, Raspberry, 1/2 cup 125g </t>
  </si>
  <si>
    <t xml:space="preserve">Weight Watchers, Jelly, Strawberry, 1/2 cup 125g </t>
  </si>
  <si>
    <t xml:space="preserve">Weight Watchers, Lasagne Italiano (AUS) 1, 320g </t>
  </si>
  <si>
    <t xml:space="preserve">Weight Watchers, Lasagne Italiano (NZ) 1 serve 320g </t>
  </si>
  <si>
    <t>Weight Watchers, Mayonnaise, 1 tbs 20g</t>
  </si>
  <si>
    <t>Weight Watchers, Mousse, Boysenberry Delight,</t>
  </si>
  <si>
    <t>Weight Watchers, Mousse, Chocolate Royale, 1 serve 125ml</t>
  </si>
  <si>
    <t>Weight Watchers, Mousse, Irish Cream, 1 serve 125ml</t>
  </si>
  <si>
    <t xml:space="preserve">Weight Watchers, Mousse, Mocha, 1 serve 125ml </t>
  </si>
  <si>
    <t>Weight Watchers, Mousse, Strawberry Supreme,   1 serve 125ml</t>
  </si>
  <si>
    <t xml:space="preserve">Weight Watchers, Muesli Peach and Pecan, 1 serve 50g </t>
  </si>
  <si>
    <t>Weight Watchers, Muffin Mix, Apricot Choc Chip, 1 muffin 60g</t>
  </si>
  <si>
    <t>Weight Watchers, Muffin Mix, Blueberry, 1 muffin 60g</t>
  </si>
  <si>
    <t>Weight Watchers, Muffin Mix, Bran and Sultana, 1 muffin 60g</t>
  </si>
  <si>
    <t>Weight Watchers, Muffin Mix, Lemon and Poppyseed, 1 muffin 60g</t>
  </si>
  <si>
    <t>Weight Watchers, Muffin Mix, Rich Chocolate, 1 muffin 60g</t>
  </si>
  <si>
    <t>Weight Watchers, Peach Slices (AUS), 1 serve 137g</t>
  </si>
  <si>
    <t xml:space="preserve">Weight Watchers, Peach Slices (NZ), 1 serve 130g </t>
  </si>
  <si>
    <t>Weight Watchers, Peach Slices In Mango Puree (AUS), 1 serve 137g</t>
  </si>
  <si>
    <t xml:space="preserve">Weight Watchers, Pear Halves (AUS), 1 serve 1 37g </t>
  </si>
  <si>
    <t>Weight Watchers, Salmon, Pink, 1 can 105g</t>
  </si>
  <si>
    <t>Weight Watchers, Salmon, Red, 1 can 105g</t>
  </si>
  <si>
    <t xml:space="preserve">Weight Watchers, Sauce Mix, Mushroom (NZ), 1 serve 60ml </t>
  </si>
  <si>
    <t>Weight Watchers, Sauce Mix, White Parsley (NZ), 1 serve 60ml</t>
  </si>
  <si>
    <t>Weight Watchers, Skim Milk, 1 cup</t>
  </si>
  <si>
    <t>Weight Watchers, Soup, Chicken, 1 serve 220ml</t>
  </si>
  <si>
    <t>Weight Watchers, Soup, Minestrone,  1 serve 220ml</t>
  </si>
  <si>
    <t>Weight Watchers, Soup, Tomato, 1 serve 220ml</t>
  </si>
  <si>
    <t xml:space="preserve">Weight Watchers, Sponge Pudding , Lemon, 1 cake 190g </t>
  </si>
  <si>
    <t xml:space="preserve">Weight Watchers, Sponge Pudding, Caramel, 1 cake 100g </t>
  </si>
  <si>
    <t xml:space="preserve">Weight Watchers, Sponge Pudding, Chocolate, 1 cake 100g </t>
  </si>
  <si>
    <t>Weight Watchers, Sponge Pudding, Forest Berries, 1 cake 100g</t>
  </si>
  <si>
    <t xml:space="preserve">Weight Watchers, Sweet Chili Chicken, 1, 320g </t>
  </si>
  <si>
    <t>Weight Watchers, Sweetener, 1 serve 1 g</t>
  </si>
  <si>
    <t xml:space="preserve">Weight Watchers, Sweetener, Sweetabs, 1 serve 1 g </t>
  </si>
  <si>
    <t xml:space="preserve">Weight Watchers, Tartare Sauce, 1 tbs 20ml </t>
  </si>
  <si>
    <t xml:space="preserve">Weight Watchers, Thai Chicken Curry, 1, 320g </t>
  </si>
  <si>
    <t xml:space="preserve">Weight Watchers, Tomato Sauce, 1 tbs 15ml </t>
  </si>
  <si>
    <t xml:space="preserve">Weight Watchers, Tuna, 1 serve 95g </t>
  </si>
  <si>
    <t>Weight Watchers, Two Fruits (AUS), 1 -serve, 137g</t>
  </si>
  <si>
    <t>Weight Watchers, Two Fruits (NZ), 1 serve 130g</t>
  </si>
  <si>
    <t xml:space="preserve">Weight Watchers, White Crisp , 1 bar </t>
  </si>
  <si>
    <t xml:space="preserve">Weight Watchers, Yoghurt, Apricot N   1 serve 125g </t>
  </si>
  <si>
    <t>Weight Watchers, Yoghurt, Forest Berry (NZ), 1 serve 125g</t>
  </si>
  <si>
    <t>Weight Watchers, Yoghurt, Plain (NZ), 1 serve 125g</t>
  </si>
  <si>
    <t>Weis, Bar, Fruito, 1 bar 70ml</t>
  </si>
  <si>
    <t>Weis, Bar, Mango Mini, 1 bar 35ml</t>
  </si>
  <si>
    <t>Weis, Bar, Mango, 1 bar 70ml</t>
  </si>
  <si>
    <t xml:space="preserve">Weis, Bar, Raspberries And Cream, 1 bar 70ml </t>
  </si>
  <si>
    <t xml:space="preserve">Weis, Bar, Strawberries And Cream, 1 bar 70ml </t>
  </si>
  <si>
    <t>Weis, Bar, Tropico, 1 bar 70ml</t>
  </si>
  <si>
    <t>Weis, Frutia, Lychee, 1 scoop 65ml</t>
  </si>
  <si>
    <t xml:space="preserve">Weis, Frutia, Mango, 1 scoop 65ml </t>
  </si>
  <si>
    <t xml:space="preserve">Weis, Frutia, Passionfruit, 1 scoop 65ml </t>
  </si>
  <si>
    <t xml:space="preserve">Weis, Sorbet, Lemon, 1 scoop 65ml </t>
  </si>
  <si>
    <t xml:space="preserve">Weis, Sorbet, Tropical Fruit, 1 scoop 65ml </t>
  </si>
  <si>
    <t xml:space="preserve">Weis, Sorbet, Wildberries, 1 scoop 65ml </t>
  </si>
  <si>
    <t xml:space="preserve">Wendy's, (NZ) Caesar Side Salad, 1 serve 100g </t>
  </si>
  <si>
    <t xml:space="preserve">Wendy's, (NZ) Choca Chilla, 1 regular serve 550ml </t>
  </si>
  <si>
    <t xml:space="preserve">Wendy's, (NZ) Hamburger, Kid's Meal, 1, 100g </t>
  </si>
  <si>
    <t xml:space="preserve">Wendy's, (NZ) Mocha Chilla, 1 regular serve 550ml </t>
  </si>
  <si>
    <t>Wendy's, (NZ) Smoothy, Berry Apple Breeze, 1 regular serve 550ml</t>
  </si>
  <si>
    <t xml:space="preserve">Wendy's, (NZ) Smoothy, Citrus Sensation, l regular serve 550ml </t>
  </si>
  <si>
    <t xml:space="preserve">Wendy's, (NZ) Smoothy, Lemon Fizz, 1 regular serve 550ml </t>
  </si>
  <si>
    <t>Wendy's, (NZ) Smoothy, Mango Mayhem Smoothy, 1 regular serve 550ml</t>
  </si>
  <si>
    <t xml:space="preserve">Wendy's, (NZ) Smoothy, Original Banana, l regular serve 550ml </t>
  </si>
  <si>
    <t>Wendy's, (NZ) Smoothy, Original Mixed Berry, 1 regular serve 550ml</t>
  </si>
  <si>
    <t xml:space="preserve">Wendy's, (NZ) Smoothy, Original Strawberry, 1 regular serve 550ml </t>
  </si>
  <si>
    <t>Wendy's, (NZ) Smoothy, Strawberry Banana Split,   1 regular serve 550ml</t>
  </si>
  <si>
    <t xml:space="preserve">Wendy's, (NZ) Smoothy, Tropical Splash, l regular serve 550ml </t>
  </si>
  <si>
    <t xml:space="preserve">Werther's Original, Chewy Toffees, 1 serve 19g </t>
  </si>
  <si>
    <t xml:space="preserve">Werther's Original, Original Toffees, 1 serve 15g </t>
  </si>
  <si>
    <t xml:space="preserve">Westons, Bakehouse Anzac Cookies, 1 serve 22g </t>
  </si>
  <si>
    <t xml:space="preserve">Westons, Bakehouse Choc Chip Cookies, 1 serve 22g </t>
  </si>
  <si>
    <t xml:space="preserve">Westons, Bakehouse Choc Fudge Cookies, 1 serve 22g </t>
  </si>
  <si>
    <t xml:space="preserve">Westons, Bakehouse Choc Peanut Cookies, 1 serve 22g </t>
  </si>
  <si>
    <t>Westons, Bakehouse Double Choc Chip Cookies, 1 serve 28g</t>
  </si>
  <si>
    <t>Westons, Bakehouse Homestyle Baked Anzac Biscuits,  2 biscuits 21 g</t>
  </si>
  <si>
    <t xml:space="preserve">Westons, Bakehouse Shortbread Creams, 1 serve 18g </t>
  </si>
  <si>
    <t xml:space="preserve">Westons, Buddy Blasts, 10 biscuits 19g </t>
  </si>
  <si>
    <t xml:space="preserve">Westons, Butternuts Cookies, 1 serve 20g </t>
  </si>
  <si>
    <t xml:space="preserve">Westons, Cake Bar, Buddy Blasts, 1 serve 24g </t>
  </si>
  <si>
    <t>Westons, Cherry Choc Chip Cookies, 2 biscuits 21 g</t>
  </si>
  <si>
    <t xml:space="preserve">Westons, Choc Addictions, 1 serve 14g </t>
  </si>
  <si>
    <t xml:space="preserve">Westons, Choc Chip Addiction Minis, 2 biscuits 18g </t>
  </si>
  <si>
    <t xml:space="preserve">Westons, Choc Chip Cookies, 2 biscuits 21 g </t>
  </si>
  <si>
    <t xml:space="preserve">Westons, Choc Explosion Biscuits, 1 biscuit 18g </t>
  </si>
  <si>
    <t xml:space="preserve">Westons, Chocolate Cookies, 1 serve 20g </t>
  </si>
  <si>
    <t xml:space="preserve">Westons, Chocolate Wheaten, 1 biscuit 13g </t>
  </si>
  <si>
    <t xml:space="preserve">Westons, Cracker Bread, Mediterranean, 1 serve 15g </t>
  </si>
  <si>
    <t xml:space="preserve">Westons, Cracker Bread, Original, 1 serve 5g </t>
  </si>
  <si>
    <t xml:space="preserve">Westons, Cream Addictions, any flavour, 1 serve 1 8g </t>
  </si>
  <si>
    <t xml:space="preserve">Westons, Cream Assorted, 1 serve 18g </t>
  </si>
  <si>
    <t xml:space="preserve">Westons, Disney Caramel Buddy Blasts, 1 serve 19g </t>
  </si>
  <si>
    <t xml:space="preserve">Westons, Disney Choc Explosions, 1 serve 18g </t>
  </si>
  <si>
    <t>Westons, Disney Honey Smackerals, 1 serve 10g</t>
  </si>
  <si>
    <t>Westons, Disney Rumbley Tumbleys, 1 serve 18g</t>
  </si>
  <si>
    <t xml:space="preserve">Westons, Double Choc Addictions Minis, 1 serve 18g </t>
  </si>
  <si>
    <t xml:space="preserve">Westons, Family Assorted, 1 serve 20g </t>
  </si>
  <si>
    <t>Westons, Highland Oatmeal Biscuits, 1 serve 18g</t>
  </si>
  <si>
    <t xml:space="preserve">Westons, Homestyle Baked Cookies, Chocolate chip, 1 serve 22g </t>
  </si>
  <si>
    <t xml:space="preserve">Westons, Jam Fancies, 1 serve 17g </t>
  </si>
  <si>
    <t xml:space="preserve">Westons, Large Choc Chip Cookie, 1 serve 90g </t>
  </si>
  <si>
    <t>Westons, Milk Arrowroot, 1 serve 17g</t>
  </si>
  <si>
    <t xml:space="preserve">Westons, Milk Chocolate Wheaten, 1 serve 13g </t>
  </si>
  <si>
    <t xml:space="preserve">Westons, Milk Coffee, 1 serve 14g </t>
  </si>
  <si>
    <t xml:space="preserve">Westons, Milk Roundabouts, 1 serve 14g </t>
  </si>
  <si>
    <t xml:space="preserve">Westons, Mini Wagon Wheel White Choc, 1 serve 24g </t>
  </si>
  <si>
    <t xml:space="preserve">Westons, Mini Wagon Wheels Strawberry, 1 serve 24g_ </t>
  </si>
  <si>
    <t xml:space="preserve">Westons, Mint Addictions, 1 serve 25g </t>
  </si>
  <si>
    <t>Westons, Mint Choc Chip Cookies, 1 serve 21 g</t>
  </si>
  <si>
    <t>Westons, Mint Creams, 1 serve 16g</t>
  </si>
  <si>
    <t xml:space="preserve">Westons, Original Rye Crackers, 1 serve 20g </t>
  </si>
  <si>
    <t xml:space="preserve">Westons, Quatro Fruit And Nut, 1 serve 26g </t>
  </si>
  <si>
    <t xml:space="preserve">Westons, Quatro Hazelnut Delight, 1 serve _26g_ </t>
  </si>
  <si>
    <t xml:space="preserve">Westons, Quatro Rocky Road, 1 serve 25g </t>
  </si>
  <si>
    <t xml:space="preserve">Westons, Quatro, 1   serve 25g </t>
  </si>
  <si>
    <t xml:space="preserve">Westons, Raspberry Oasis , 1 serve 27g </t>
  </si>
  <si>
    <t xml:space="preserve">Westons, Rice Crackers, 1 serve 25g _ </t>
  </si>
  <si>
    <t xml:space="preserve">Westons, Rich Coconut Cookies, 1 serve 18g </t>
  </si>
  <si>
    <t xml:space="preserve">Westons, Rich Tea Biscuits, 1 serve 10g </t>
  </si>
  <si>
    <t xml:space="preserve">Westons, Rumbly Tumblys, 1 serve 18g </t>
  </si>
  <si>
    <t xml:space="preserve">Westons, Rye And Rice Crackers, 1 serve 28g </t>
  </si>
  <si>
    <t xml:space="preserve">Westons, Ryvita, all varieties, 1 serve 22g </t>
  </si>
  <si>
    <t xml:space="preserve">Westons, Scotch Fingers, 1 serve 30g </t>
  </si>
  <si>
    <t xml:space="preserve">Westons, Sesame Crackers, 1 serve 28g </t>
  </si>
  <si>
    <t xml:space="preserve">Westons, Smackerals, 1 serve 9g </t>
  </si>
  <si>
    <t xml:space="preserve">Westons, Strawberry Mallows, 1 serve 16g </t>
  </si>
  <si>
    <t xml:space="preserve">Westons, Top Taste, Assorted Rollettes, 1 serve 28g </t>
  </si>
  <si>
    <t>Westons, Top Taste, Choc Rollettes, 1 serve 28g</t>
  </si>
  <si>
    <t xml:space="preserve">Westons, Top Taste, Choc Sponge Roll, 1 serve 25g </t>
  </si>
  <si>
    <t xml:space="preserve">Westons, Top Taste, Creme Filled Lamingtons, 1 serve 60g </t>
  </si>
  <si>
    <t>Westons, Top Taste, Dark Fruit Cake, 1 serve 50g</t>
  </si>
  <si>
    <t xml:space="preserve">Westons, Top Taste, Disney Buddy Blasts Cake Bars, 1 serve 24g </t>
  </si>
  <si>
    <t xml:space="preserve">Westons, Top Taste, Disney Scarers Cake Bars, 1 serve 24g </t>
  </si>
  <si>
    <t>Westons, Top Taste, French Rollettes, 1 serve 28g</t>
  </si>
  <si>
    <t xml:space="preserve">Westons, Top Taste, Fresh Baked, Lamington Fingers, 1 serve 19g </t>
  </si>
  <si>
    <t xml:space="preserve">Westons, Top Taste, Genoa Fruit Cake, 1 serve 50g </t>
  </si>
  <si>
    <t xml:space="preserve">Westons, Top Taste, Ginger Kisses, 1 serve 25g </t>
  </si>
  <si>
    <t xml:space="preserve">Westons, Top Taste, Iced Chocolate Cake, 1 serve 50g </t>
  </si>
  <si>
    <t xml:space="preserve">Westons, Top Taste, Iced Lemon Cake, 1 serve 50g </t>
  </si>
  <si>
    <t xml:space="preserve">Westons, Top Taste, Iced Madeira , 1 serve 50g </t>
  </si>
  <si>
    <t xml:space="preserve">Westons, Top Taste, Iced Marble Cake, 1 serve 50g </t>
  </si>
  <si>
    <t xml:space="preserve">Westons, Top Taste, Jaffa Lamington Fingers, 1 serve 20g </t>
  </si>
  <si>
    <t xml:space="preserve">Westons, Top Taste, Jam Fairy Cakes, 1 serve 23g </t>
  </si>
  <si>
    <t>Westons, Top Taste, Jam Lamingtons, 1 serve 60g</t>
  </si>
  <si>
    <t>Westons, Top Taste, Jam Rollettes, 1 serve 28g</t>
  </si>
  <si>
    <t xml:space="preserve">Westons, Top Taste, Jam Sponge Roll, 1 serve 25g </t>
  </si>
  <si>
    <t xml:space="preserve">Westons, Top Taste, Jam Tarts, 1 serve 38g </t>
  </si>
  <si>
    <t>Westons, Top Taste, Lamington Bar, 1 serve 50g</t>
  </si>
  <si>
    <t xml:space="preserve">Westons, Top Taste, Lamington Fingers, 1 serve 20g </t>
  </si>
  <si>
    <t xml:space="preserve">Westons, Top Taste, Light Fruit Cake, 1 slice 50g </t>
  </si>
  <si>
    <t xml:space="preserve">Westons, Top Taste, Madaira Cake, 1 serve 50g </t>
  </si>
  <si>
    <t xml:space="preserve">Westons, Top Taste, Mini Muffins Choc Chip, 1 serve 35g </t>
  </si>
  <si>
    <t xml:space="preserve">Westons, Top Taste, Mini Muffins Double Choc, 1 serve 35g </t>
  </si>
  <si>
    <t xml:space="preserve">Westons, Top Taste, Napoleon Iced, 1 serve 50g </t>
  </si>
  <si>
    <t xml:space="preserve">Westons, Top Taste, Original Mini Rolls, 1 serve 35g </t>
  </si>
  <si>
    <t xml:space="preserve">Westons, Top Taste, Passionfruit Squares, 1 serve 42g </t>
  </si>
  <si>
    <t>Westons, Top Taste, Pastry Flans, 1 serve 23g</t>
  </si>
  <si>
    <t xml:space="preserve">Westons, Top Taste, Premium Christmas Pudding, 1 serve 50g </t>
  </si>
  <si>
    <t xml:space="preserve">Westons, Top Taste, Premium Fruit Cake, 1 serve 50g </t>
  </si>
  <si>
    <t xml:space="preserve">Westons, Top Taste, Premium Glazed Christmas Cake, 1 serve 50g </t>
  </si>
  <si>
    <t xml:space="preserve">Westons, Top Taste, Premium Mini Christmas Cakes, 1 serve 50g </t>
  </si>
  <si>
    <t xml:space="preserve">Westons, Top Taste, Premium Nut Christmas Cake, 1 serve 50g </t>
  </si>
  <si>
    <t xml:space="preserve">Westons, Top Taste, Raspberry Squares, 1 serve 42g </t>
  </si>
  <si>
    <t>Westons, Top Taste, Rum And Raisin Fruit Cake, Country Style 1 serve 50g</t>
  </si>
  <si>
    <t xml:space="preserve">Westons, Top Taste, Sponge Squares, 1 serve 42g </t>
  </si>
  <si>
    <t>Westons, Top Taste, Sultana And Pecan Fruit Cake, Country Style, 1 serve 50g</t>
  </si>
  <si>
    <t>Westons, Top Taste, Sultana Cake, 1 serve 50g</t>
  </si>
  <si>
    <t xml:space="preserve">Westons, Top Taste, Sultana Fairy Cake,  1 serve 23g </t>
  </si>
  <si>
    <t xml:space="preserve">Westons, Wagon Wheels, 1 serve 49g </t>
  </si>
  <si>
    <t xml:space="preserve">Westons, Yoghurt Wheaten, 1 serve 13g </t>
  </si>
  <si>
    <t xml:space="preserve">Wheat Bran, Unprocessed, 1 tbs 20g </t>
  </si>
  <si>
    <t>Wheat Germ, 1 tbs 6g</t>
  </si>
  <si>
    <t>Whey Powder, 1 tbs 12g</t>
  </si>
  <si>
    <t xml:space="preserve">Whisk &amp; Pin, Bircher Muesli, 1 serve 60g </t>
  </si>
  <si>
    <t xml:space="preserve">Whisk &amp; Pin, Gluten Free Muesli, 1 serve 60g </t>
  </si>
  <si>
    <t xml:space="preserve">Whisk &amp; Pin, Mountain Granola, 1 serve 60g </t>
  </si>
  <si>
    <t>Whisk &amp; Pin, Rocky Road Muesli, 1 serve 60g</t>
  </si>
  <si>
    <t xml:space="preserve">Whisk &amp; Pin, Summer Muesli, 1 serve 60g </t>
  </si>
  <si>
    <t xml:space="preserve">Whisk &amp; Pin, Winter Porridge, 1 serve 60g </t>
  </si>
  <si>
    <t xml:space="preserve">Whisky Or Scotch And Coke or Dry Ginger Ale, 1 glass 250ml </t>
  </si>
  <si>
    <t>Whisky, 1 nip 30ml</t>
  </si>
  <si>
    <t>White Knight, 1 bar 25g</t>
  </si>
  <si>
    <t>White Sauce, 1 tbs 20ml</t>
  </si>
  <si>
    <t>White Wings, 97% Fat Free Cake Mix, Orange And Poppy Seed, 1 serve 85g</t>
  </si>
  <si>
    <t xml:space="preserve">White Wings, 97% Fat Free Cake Mix, Vanilla, 1 serve 80g </t>
  </si>
  <si>
    <t>White Wings, 97% Fat Free Cake Mix, Wildberry Fruit Swirl, 1 serve 80g</t>
  </si>
  <si>
    <t xml:space="preserve">White Wings, 97% Fat Free Muffin Mix, all flavours, 1 serve 60g </t>
  </si>
  <si>
    <t>White Wings, 97% Fat Free, Cake Mix Apple And Cinnamon Fruit Swirl, 1 serve 80g</t>
  </si>
  <si>
    <t xml:space="preserve">White Wings, 97% Fat Free, Cake Mix Chocolate, 1 serve 85g </t>
  </si>
  <si>
    <t xml:space="preserve">White Wings, Brownie Slice, Chocolate Nut, 1 serve 37g </t>
  </si>
  <si>
    <t xml:space="preserve">White Wings, Brownies, Chocolate Fudge, 1 slice 45g </t>
  </si>
  <si>
    <t>White Wings, Butter Cake, Sultana, 1 slice 45g</t>
  </si>
  <si>
    <t>White Wings, Cakes Of The World Caramel Mud Cake, 1 serve 115g</t>
  </si>
  <si>
    <t>White Wings, Cakes Of The World Chocolate Mud Cake,   1 serve 110g</t>
  </si>
  <si>
    <t>White Wings, Cakes Of The World French Custard Cake,   1 serve 130g</t>
  </si>
  <si>
    <t>White Wings, Cakes Of The World German Apple Crumble,   1 serve 95g</t>
  </si>
  <si>
    <t>White Wings, Caramel Slice, 1 serve 37g</t>
  </si>
  <si>
    <t xml:space="preserve">White Wings, Chocolate Cake, 97% Fat Free, 1 serve 85g </t>
  </si>
  <si>
    <t xml:space="preserve">White Wings, Chocolate Mousse Royale, 1 serve 85g </t>
  </si>
  <si>
    <t>White Wings, Contemporary Classics Cake Mix, Banana And Passionfruit, 1 serve 50g</t>
  </si>
  <si>
    <t>White Wings, Contemporary Classics Cake Mix, Chocolate On Chocolate, 1 serve 85g</t>
  </si>
  <si>
    <t>White Wings, Contemporary Classics Cake Mix, Chocolate With Rich Chocolate Frosting 1 serve 85g</t>
  </si>
  <si>
    <t>White Wings, Contemporary Classics Cake Mix, Marble, 1 serve 85g</t>
  </si>
  <si>
    <t xml:space="preserve">White Wings, Continental Cheesecake, 1 serve 80g </t>
  </si>
  <si>
    <t xml:space="preserve">White Wings, Creme Caramel Royale Mix, 1 serve 190g </t>
  </si>
  <si>
    <t xml:space="preserve">White Wings, Cup Cake, Wild Thonberrys, 1 serve 20g </t>
  </si>
  <si>
    <t>White Wings, Family Favourites Cake Mix, Chocolate Buttercake, 1 serve 50g</t>
  </si>
  <si>
    <t xml:space="preserve">White Wings, Family Favourites Cake Mix, Continental Cheesecake, 1 serve 80g </t>
  </si>
  <si>
    <t>White Wings, French Tea Cake, 1 serve 50g</t>
  </si>
  <si>
    <t xml:space="preserve">White Wings, Instant Pudding Mix, Chocolate, 1 serve 115g </t>
  </si>
  <si>
    <t xml:space="preserve">White Wings, Instant Pudding Mix, Vanilla, 1 serve 115g </t>
  </si>
  <si>
    <t>White Wings, Learn To Bake Mickey And Friends Chocolate Cup Cake, 1 serve 20g</t>
  </si>
  <si>
    <t>White Wings, Learn To Bake Mickey Mouse Cake Mix Chocolate, 1 serve 70g</t>
  </si>
  <si>
    <t>White Wings, Learn To Bake Winnie The Pooh Cookie Mix, 1 serve 17g</t>
  </si>
  <si>
    <t xml:space="preserve">White Wings, Lemon Cheesecake, 1 serve 80g </t>
  </si>
  <si>
    <t>White Wings, Madeira Cake, 1 serve 40g</t>
  </si>
  <si>
    <t xml:space="preserve">White Wings, Mini Muffins, Choc Chip, 1 serve 22g </t>
  </si>
  <si>
    <t xml:space="preserve">White Wings, Mud Cake, Chocolate, 1 serve 110g </t>
  </si>
  <si>
    <t>White Wings, Muffin Mix Choc Chip, 1 serve 60g</t>
  </si>
  <si>
    <t xml:space="preserve">White Wings, Muffin Mix, Apple And Sultana, 1 serve 65g </t>
  </si>
  <si>
    <t xml:space="preserve">White Wings, Muffin Mix, Apricot Crunch, 1 serve 60g </t>
  </si>
  <si>
    <t>White Wings, Muffin Mix, Blueberry, 1 serve 60g</t>
  </si>
  <si>
    <t xml:space="preserve">White Wings, Muffin Mix, Butterscotch And Pecan, 1 serve 60g </t>
  </si>
  <si>
    <t xml:space="preserve">White Wings, Muffin Mix, Mud, 1 serve 70g </t>
  </si>
  <si>
    <t xml:space="preserve">White Wings, Pie, Lemon Meringue, 1 serve 100g </t>
  </si>
  <si>
    <t xml:space="preserve">White Wings, Raspberry And Coconut Slice, 1 serve 37g </t>
  </si>
  <si>
    <t xml:space="preserve">White Wings, Slices, Apricot, 1 serve 44g </t>
  </si>
  <si>
    <t xml:space="preserve">White Wings, Slices, Ginger, 1 serve 37g </t>
  </si>
  <si>
    <t>White Wings, Slices, Hazelnut, 1 serve 37g</t>
  </si>
  <si>
    <t>White Wings, Snacks Panjacks With Maple Flavoured Syrup, 1 serve 135g</t>
  </si>
  <si>
    <t>White Wings, Snacks Panjacks, 1 serve 90g</t>
  </si>
  <si>
    <t>White Wings, Snacks Pikelets, 1 serve 50g</t>
  </si>
  <si>
    <t xml:space="preserve">White Wings, Sponge Pudding 97% Fat Free, Blackberry, 1 serve 165g </t>
  </si>
  <si>
    <t>White Wings, Sponge Pudding 97% Fat Free, Chocolate, 1 serve 165g</t>
  </si>
  <si>
    <t>White Wings, Sponge Pudding 97% Fat Free, Lemon, 1 serve 165g</t>
  </si>
  <si>
    <t>White Wings, Sponge Pudding Microwave Mix Chocolate, 1 serve 195g</t>
  </si>
  <si>
    <t xml:space="preserve">White Wings, Sponge Pudding Mix, Blackberry, 1 serve 165g </t>
  </si>
  <si>
    <t xml:space="preserve">White Wings, Sponge Pudding Mix, Butterscotch, 1 serve 165g </t>
  </si>
  <si>
    <t xml:space="preserve">White Wings, Sponge Pudding Mix, Chocolate, 1 serve 165g </t>
  </si>
  <si>
    <t xml:space="preserve">White Wings, Sponge Pudding Mix, Lemon, 1 serve 165g </t>
  </si>
  <si>
    <t>White Wings, Swiss Milk Chocolate Cake, _1 _slice 50g</t>
  </si>
  <si>
    <t xml:space="preserve">White Wings, Vanilla Cake, 97% Fat Free, 1 slice 80g </t>
  </si>
  <si>
    <t>White Wings, Viennese Chocolate Cake, 1 slice 11 5g</t>
  </si>
  <si>
    <t>Whiting, Raw, 1 medium fillet 70g</t>
  </si>
  <si>
    <t>Whitmans, Sampler Chocolate, 3 pieces  40g</t>
  </si>
  <si>
    <t>Wholegrain Bread, 1 slice</t>
  </si>
  <si>
    <t>Wholemeal Bread, 1 slice</t>
  </si>
  <si>
    <t>Wild Rice, Dry, 3/4 Cup Cooked, '/4 cup 50g</t>
  </si>
  <si>
    <t>Wine, Fortified, Dry, 1 small glass 55ml</t>
  </si>
  <si>
    <t xml:space="preserve">Wine, Fortified, Sweet (Dessert), 1 small glass 55ml </t>
  </si>
  <si>
    <t xml:space="preserve">Wine, Red, 1 small glass 100ml </t>
  </si>
  <si>
    <t xml:space="preserve">Wine, Rice (Sake), 1 small glass 55ml </t>
  </si>
  <si>
    <t xml:space="preserve">Wine, Rose, 1 small glass 100ml </t>
  </si>
  <si>
    <t xml:space="preserve">Wine, Sparkling Red, 1 small glass 100ml </t>
  </si>
  <si>
    <t xml:space="preserve">Wine, Sparkling White, 1 small glass 100ml </t>
  </si>
  <si>
    <t xml:space="preserve">Wine, White, 1 small glass 100ml </t>
  </si>
  <si>
    <t xml:space="preserve">Wonder White, English Muffin, 1 muffin 67g </t>
  </si>
  <si>
    <t xml:space="preserve">Wonder White, Sandwich Bread, 1 slice 35g </t>
  </si>
  <si>
    <t xml:space="preserve">Wonton Pork-Filled Boiled Or Steamed, 1, 21 g </t>
  </si>
  <si>
    <t>Wonton, Pork-Filled, Deep Fried, 1, 30g</t>
  </si>
  <si>
    <t xml:space="preserve">Woolworths, Assorted Rollettes, 1 serve 28g </t>
  </si>
  <si>
    <t>Woolworths, ISB, Fruit Cake Dark, Almond Topped, 1 serve 50g</t>
  </si>
  <si>
    <t>Woolworths, ISB, Fruit Cake Light Almond Topped,  1 serve 50g</t>
  </si>
  <si>
    <t xml:space="preserve">Woolworths, Jam Rollettes, 1 serve 28g </t>
  </si>
  <si>
    <t xml:space="preserve">Woolworths, Lamington Fingers, 1 serve 20g </t>
  </si>
  <si>
    <t>Worcestershire Sauce, 1 tbs 20ml</t>
  </si>
  <si>
    <t>Yakult, Dairy Beverage, 1 serve 65ml</t>
  </si>
  <si>
    <t>Yeast, Bakers, 1 tbs 20g</t>
  </si>
  <si>
    <t>Yeast, Compressed, 1 tbs 20g</t>
  </si>
  <si>
    <t>Yoghurt Weight Watchers, Apricot, Forest Berry or Plain (NZ), 1 serve 125g</t>
  </si>
  <si>
    <t>Yoghurt, Fruit or Vanilla, 1 tub 200g</t>
  </si>
  <si>
    <t>Yoghurt, Low Fat, Artificially Sweetened, 1 tub 200g</t>
  </si>
  <si>
    <t>Yoghurt, Plain, 1 tub 200g</t>
  </si>
  <si>
    <t>Yoghurt, Reduced Fat, Fruit or Vanilla, 1 tub 200g</t>
  </si>
  <si>
    <t>Yoghurt, Reduced Fat, Plain, 1 tub 200g</t>
  </si>
  <si>
    <t>Yoghurt, Skim Or Low Fat, Fruit or Vanilla, 1 tub 200g</t>
  </si>
  <si>
    <t>Yoghurt, Skim Or Low Fat, Plain, 1 tub 200g</t>
  </si>
  <si>
    <t>Yogurt, Nestle Diet, Apricot, l tub 200g</t>
  </si>
  <si>
    <t>Yogurt, Nestle Diet, Black Cherry, 1 tub 200g</t>
  </si>
  <si>
    <t>Yogurt, Nestle Diet, Blueberry Crumble, l tub 200g</t>
  </si>
  <si>
    <t>Yogurt, Nestle Diet, Lemon Meringue, 1 tub 200g</t>
  </si>
  <si>
    <t>Yogurt, Nestle Diet, Lush Banana, l tub 200g</t>
  </si>
  <si>
    <t>Yogurt, Nestle Diet, Nectarine, l tub 200g</t>
  </si>
  <si>
    <t>Yogurt, Nestle Diet, Passionfruit Cheesecake, l tub 200g</t>
  </si>
  <si>
    <t>Yogurt, Nestle Diet, Peach Mango, l tub 200g</t>
  </si>
  <si>
    <t>Yogurt, Nestle Diet, Raspberry and White Chocolate, 1 tub 200g</t>
  </si>
  <si>
    <t>Yogurt, Nestle Diet, Strawberry, l tub 200g</t>
  </si>
  <si>
    <t>Yogurt, Nestle Diet, Swiss Vanilla, l tub 200g</t>
  </si>
  <si>
    <t>Yogurt, Nestle Diet, Tropical Fruit Salad, l tub 200g</t>
  </si>
  <si>
    <t>Yoplait, B-Fast, Drinking Yoghurt, Any Flavour, l bottle 250ml</t>
  </si>
  <si>
    <t>Yoplait, Le Rice (Any Flavour), 1 tub 180g</t>
  </si>
  <si>
    <t>Yoplait, Lite Combo, Apple Crumble, 1 tub 165g</t>
  </si>
  <si>
    <t>Yoplait, Lite Strawberry Classic, 1 tub 200g</t>
  </si>
  <si>
    <t>Yoplait, No Fat, Strawberry Classic, 1 tub 200g</t>
  </si>
  <si>
    <t>Yoplait, Original Strawberry Classic, 1 tub 200g</t>
  </si>
  <si>
    <t>Yoplait, Yoplus Lite Natural Yoghurt, 1 tub 200g</t>
  </si>
  <si>
    <t>Yorkshire Pudding, 1 serve 90g</t>
  </si>
  <si>
    <t>Zucchini, 1 serve 90g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</si>
</sst>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0"/>
    <numFmt numFmtId="167" formatCode="0.00000"/>
  </numFmts>
  <fonts count="31"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55"/>
      <name val="Verdana"/>
      <family val="2"/>
    </font>
    <font>
      <sz val="8"/>
      <color indexed="53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color indexed="53"/>
      <name val="Verdana"/>
      <family val="2"/>
    </font>
    <font>
      <sz val="8"/>
      <color indexed="12"/>
      <name val="Verdana"/>
      <family val="2"/>
    </font>
    <font>
      <b/>
      <u val="single"/>
      <sz val="10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7"/>
      <color indexed="8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0" borderId="0" applyNumberFormat="0" applyBorder="0" applyAlignment="0" applyProtection="0"/>
  </cellStyleXfs>
  <cellXfs count="133">
    <xf numFmtId="164" fontId="0" fillId="0" borderId="0" xfId="0" applyAlignment="1">
      <alignment/>
    </xf>
    <xf numFmtId="164" fontId="1" fillId="4" borderId="0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0" fillId="4" borderId="0" xfId="0" applyFill="1" applyAlignment="1">
      <alignment/>
    </xf>
    <xf numFmtId="164" fontId="0" fillId="4" borderId="0" xfId="0" applyFont="1" applyFill="1" applyBorder="1" applyAlignment="1">
      <alignment horizontal="left"/>
    </xf>
    <xf numFmtId="164" fontId="3" fillId="4" borderId="0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0" fillId="5" borderId="0" xfId="0" applyFill="1" applyAlignment="1">
      <alignment/>
    </xf>
    <xf numFmtId="164" fontId="4" fillId="5" borderId="0" xfId="0" applyFont="1" applyFill="1" applyAlignment="1">
      <alignment horizontal="right"/>
    </xf>
    <xf numFmtId="165" fontId="0" fillId="6" borderId="0" xfId="0" applyNumberFormat="1" applyFill="1" applyAlignment="1">
      <alignment/>
    </xf>
    <xf numFmtId="164" fontId="0" fillId="6" borderId="0" xfId="0" applyFont="1" applyFill="1" applyAlignment="1">
      <alignment/>
    </xf>
    <xf numFmtId="164" fontId="0" fillId="6" borderId="1" xfId="0" applyFill="1" applyBorder="1" applyAlignment="1">
      <alignment/>
    </xf>
    <xf numFmtId="164" fontId="0" fillId="7" borderId="0" xfId="0" applyFill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7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right"/>
    </xf>
    <xf numFmtId="165" fontId="7" fillId="7" borderId="0" xfId="0" applyNumberFormat="1" applyFont="1" applyFill="1" applyAlignment="1">
      <alignment/>
    </xf>
    <xf numFmtId="164" fontId="7" fillId="7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4" fontId="0" fillId="8" borderId="0" xfId="0" applyFont="1" applyFill="1" applyAlignment="1">
      <alignment/>
    </xf>
    <xf numFmtId="164" fontId="0" fillId="8" borderId="0" xfId="0" applyFill="1" applyAlignment="1">
      <alignment/>
    </xf>
    <xf numFmtId="164" fontId="4" fillId="8" borderId="0" xfId="0" applyFont="1" applyFill="1" applyAlignment="1">
      <alignment horizontal="right"/>
    </xf>
    <xf numFmtId="164" fontId="0" fillId="6" borderId="0" xfId="0" applyFont="1" applyFill="1" applyAlignment="1">
      <alignment horizontal="center"/>
    </xf>
    <xf numFmtId="164" fontId="8" fillId="0" borderId="2" xfId="0" applyFont="1" applyBorder="1" applyAlignment="1">
      <alignment horizontal="center"/>
    </xf>
    <xf numFmtId="164" fontId="0" fillId="8" borderId="0" xfId="0" applyFont="1" applyFill="1" applyAlignment="1">
      <alignment horizontal="right"/>
    </xf>
    <xf numFmtId="165" fontId="4" fillId="8" borderId="0" xfId="0" applyNumberFormat="1" applyFont="1" applyFill="1" applyAlignment="1">
      <alignment horizontal="right"/>
    </xf>
    <xf numFmtId="164" fontId="9" fillId="7" borderId="3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6" borderId="0" xfId="0" applyFont="1" applyFill="1" applyAlignment="1">
      <alignment/>
    </xf>
    <xf numFmtId="164" fontId="12" fillId="9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 horizontal="left"/>
    </xf>
    <xf numFmtId="164" fontId="12" fillId="10" borderId="0" xfId="0" applyFont="1" applyFill="1" applyAlignment="1">
      <alignment/>
    </xf>
    <xf numFmtId="164" fontId="12" fillId="10" borderId="0" xfId="0" applyFont="1" applyFill="1" applyAlignment="1">
      <alignment horizontal="right"/>
    </xf>
    <xf numFmtId="164" fontId="13" fillId="10" borderId="0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13" fillId="10" borderId="0" xfId="0" applyFont="1" applyFill="1" applyAlignment="1" applyProtection="1">
      <alignment/>
      <protection/>
    </xf>
    <xf numFmtId="164" fontId="14" fillId="10" borderId="0" xfId="0" applyFont="1" applyFill="1" applyAlignment="1" applyProtection="1">
      <alignment/>
      <protection/>
    </xf>
    <xf numFmtId="164" fontId="12" fillId="0" borderId="0" xfId="0" applyFont="1" applyBorder="1" applyAlignment="1">
      <alignment horizontal="center"/>
    </xf>
    <xf numFmtId="164" fontId="12" fillId="0" borderId="4" xfId="0" applyFont="1" applyBorder="1" applyAlignment="1">
      <alignment/>
    </xf>
    <xf numFmtId="164" fontId="12" fillId="0" borderId="4" xfId="0" applyFont="1" applyBorder="1" applyAlignment="1" applyProtection="1">
      <alignment/>
      <protection/>
    </xf>
    <xf numFmtId="164" fontId="12" fillId="0" borderId="5" xfId="0" applyFont="1" applyBorder="1" applyAlignment="1">
      <alignment/>
    </xf>
    <xf numFmtId="164" fontId="12" fillId="0" borderId="5" xfId="0" applyFont="1" applyBorder="1" applyAlignment="1" applyProtection="1">
      <alignment/>
      <protection/>
    </xf>
    <xf numFmtId="164" fontId="4" fillId="6" borderId="0" xfId="0" applyFont="1" applyFill="1" applyAlignment="1">
      <alignment horizontal="left"/>
    </xf>
    <xf numFmtId="166" fontId="4" fillId="6" borderId="0" xfId="0" applyNumberFormat="1" applyFont="1" applyFill="1" applyAlignment="1">
      <alignment horizontal="left"/>
    </xf>
    <xf numFmtId="167" fontId="4" fillId="0" borderId="0" xfId="0" applyNumberFormat="1" applyFont="1" applyAlignment="1">
      <alignment horizontal="left"/>
    </xf>
    <xf numFmtId="166" fontId="12" fillId="0" borderId="0" xfId="0" applyNumberFormat="1" applyFont="1" applyAlignment="1">
      <alignment/>
    </xf>
    <xf numFmtId="165" fontId="12" fillId="6" borderId="0" xfId="0" applyNumberFormat="1" applyFont="1" applyFill="1" applyAlignment="1">
      <alignment/>
    </xf>
    <xf numFmtId="164" fontId="12" fillId="11" borderId="0" xfId="0" applyFont="1" applyFill="1" applyAlignment="1">
      <alignment/>
    </xf>
    <xf numFmtId="165" fontId="13" fillId="0" borderId="6" xfId="0" applyNumberFormat="1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8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5" borderId="0" xfId="0" applyFont="1" applyFill="1" applyAlignment="1">
      <alignment/>
    </xf>
    <xf numFmtId="164" fontId="15" fillId="0" borderId="0" xfId="0" applyFont="1" applyFill="1" applyAlignment="1">
      <alignment horizontal="center"/>
    </xf>
    <xf numFmtId="165" fontId="16" fillId="0" borderId="1" xfId="0" applyNumberFormat="1" applyFont="1" applyFill="1" applyBorder="1" applyAlignment="1">
      <alignment/>
    </xf>
    <xf numFmtId="164" fontId="16" fillId="5" borderId="1" xfId="0" applyFont="1" applyFill="1" applyBorder="1" applyAlignment="1">
      <alignment/>
    </xf>
    <xf numFmtId="164" fontId="13" fillId="11" borderId="1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7" fillId="0" borderId="0" xfId="0" applyFont="1" applyFill="1" applyAlignment="1">
      <alignment/>
    </xf>
    <xf numFmtId="165" fontId="12" fillId="6" borderId="1" xfId="0" applyNumberFormat="1" applyFont="1" applyFill="1" applyBorder="1" applyAlignment="1">
      <alignment/>
    </xf>
    <xf numFmtId="164" fontId="12" fillId="6" borderId="1" xfId="0" applyFont="1" applyFill="1" applyBorder="1" applyAlignment="1">
      <alignment/>
    </xf>
    <xf numFmtId="164" fontId="12" fillId="11" borderId="1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Alignment="1">
      <alignment/>
    </xf>
    <xf numFmtId="164" fontId="17" fillId="0" borderId="0" xfId="0" applyFont="1" applyAlignment="1">
      <alignment/>
    </xf>
    <xf numFmtId="164" fontId="4" fillId="5" borderId="0" xfId="0" applyFont="1" applyFill="1" applyAlignment="1">
      <alignment horizontal="left"/>
    </xf>
    <xf numFmtId="164" fontId="0" fillId="5" borderId="0" xfId="0" applyFont="1" applyFill="1" applyAlignment="1">
      <alignment horizontal="left"/>
    </xf>
    <xf numFmtId="164" fontId="0" fillId="5" borderId="0" xfId="0" applyFont="1" applyFill="1" applyAlignment="1">
      <alignment horizontal="right"/>
    </xf>
    <xf numFmtId="164" fontId="4" fillId="12" borderId="1" xfId="0" applyFont="1" applyFill="1" applyBorder="1" applyAlignment="1">
      <alignment/>
    </xf>
    <xf numFmtId="164" fontId="4" fillId="5" borderId="0" xfId="0" applyFont="1" applyFill="1" applyAlignment="1">
      <alignment horizontal="center"/>
    </xf>
    <xf numFmtId="164" fontId="7" fillId="0" borderId="0" xfId="0" applyFont="1" applyAlignment="1">
      <alignment/>
    </xf>
    <xf numFmtId="164" fontId="0" fillId="12" borderId="1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4" fillId="5" borderId="0" xfId="0" applyFont="1" applyFill="1" applyAlignment="1">
      <alignment/>
    </xf>
    <xf numFmtId="164" fontId="0" fillId="5" borderId="0" xfId="0" applyFont="1" applyFill="1" applyAlignment="1">
      <alignment/>
    </xf>
    <xf numFmtId="166" fontId="4" fillId="13" borderId="0" xfId="0" applyNumberFormat="1" applyFont="1" applyFill="1" applyAlignment="1">
      <alignment/>
    </xf>
    <xf numFmtId="164" fontId="12" fillId="5" borderId="0" xfId="0" applyFont="1" applyFill="1" applyAlignment="1">
      <alignment/>
    </xf>
    <xf numFmtId="164" fontId="12" fillId="5" borderId="0" xfId="0" applyFont="1" applyFill="1" applyBorder="1" applyAlignment="1">
      <alignment horizontal="center"/>
    </xf>
    <xf numFmtId="164" fontId="12" fillId="5" borderId="0" xfId="0" applyFont="1" applyFill="1" applyAlignment="1">
      <alignment/>
    </xf>
    <xf numFmtId="164" fontId="12" fillId="5" borderId="0" xfId="0" applyFont="1" applyFill="1" applyAlignment="1">
      <alignment horizontal="left"/>
    </xf>
    <xf numFmtId="164" fontId="12" fillId="5" borderId="0" xfId="0" applyFont="1" applyFill="1" applyAlignment="1">
      <alignment horizontal="center"/>
    </xf>
    <xf numFmtId="164" fontId="21" fillId="5" borderId="0" xfId="0" applyFont="1" applyFill="1" applyAlignment="1">
      <alignment horizontal="center"/>
    </xf>
    <xf numFmtId="166" fontId="13" fillId="5" borderId="0" xfId="0" applyNumberFormat="1" applyFont="1" applyFill="1" applyAlignment="1">
      <alignment/>
    </xf>
    <xf numFmtId="164" fontId="22" fillId="5" borderId="0" xfId="0" applyFont="1" applyFill="1" applyAlignment="1">
      <alignment/>
    </xf>
    <xf numFmtId="164" fontId="23" fillId="12" borderId="0" xfId="0" applyFont="1" applyFill="1" applyAlignment="1">
      <alignment/>
    </xf>
    <xf numFmtId="164" fontId="12" fillId="5" borderId="6" xfId="0" applyFont="1" applyFill="1" applyBorder="1" applyAlignment="1">
      <alignment/>
    </xf>
    <xf numFmtId="164" fontId="12" fillId="5" borderId="7" xfId="0" applyFont="1" applyFill="1" applyBorder="1" applyAlignment="1">
      <alignment/>
    </xf>
    <xf numFmtId="164" fontId="12" fillId="5" borderId="8" xfId="0" applyFont="1" applyFill="1" applyBorder="1" applyAlignment="1">
      <alignment/>
    </xf>
    <xf numFmtId="164" fontId="12" fillId="5" borderId="9" xfId="0" applyFont="1" applyFill="1" applyBorder="1" applyAlignment="1">
      <alignment/>
    </xf>
    <xf numFmtId="164" fontId="12" fillId="5" borderId="1" xfId="0" applyFont="1" applyFill="1" applyBorder="1" applyAlignment="1">
      <alignment/>
    </xf>
    <xf numFmtId="164" fontId="12" fillId="5" borderId="10" xfId="0" applyFont="1" applyFill="1" applyBorder="1" applyAlignment="1">
      <alignment/>
    </xf>
    <xf numFmtId="164" fontId="12" fillId="5" borderId="11" xfId="0" applyFont="1" applyFill="1" applyBorder="1" applyAlignment="1">
      <alignment/>
    </xf>
    <xf numFmtId="164" fontId="12" fillId="5" borderId="12" xfId="0" applyFont="1" applyFill="1" applyBorder="1" applyAlignment="1">
      <alignment/>
    </xf>
    <xf numFmtId="164" fontId="12" fillId="5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4" fillId="0" borderId="0" xfId="0" applyFont="1" applyAlignment="1">
      <alignment/>
    </xf>
    <xf numFmtId="164" fontId="24" fillId="0" borderId="0" xfId="0" applyFont="1" applyFill="1" applyAlignment="1">
      <alignment horizontal="center"/>
    </xf>
    <xf numFmtId="164" fontId="4" fillId="6" borderId="0" xfId="0" applyFont="1" applyFill="1" applyAlignment="1">
      <alignment horizontal="center"/>
    </xf>
    <xf numFmtId="164" fontId="0" fillId="6" borderId="0" xfId="0" applyFill="1" applyAlignment="1">
      <alignment horizontal="center"/>
    </xf>
    <xf numFmtId="164" fontId="4" fillId="0" borderId="0" xfId="0" applyFont="1" applyFill="1" applyAlignment="1">
      <alignment horizontal="right"/>
    </xf>
    <xf numFmtId="164" fontId="4" fillId="7" borderId="0" xfId="0" applyFont="1" applyFill="1" applyAlignment="1">
      <alignment/>
    </xf>
    <xf numFmtId="164" fontId="4" fillId="14" borderId="0" xfId="0" applyFont="1" applyFill="1" applyAlignment="1">
      <alignment horizontal="right"/>
    </xf>
    <xf numFmtId="164" fontId="4" fillId="14" borderId="0" xfId="0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64" fontId="4" fillId="7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4" fillId="8" borderId="0" xfId="0" applyFont="1" applyFill="1" applyAlignment="1">
      <alignment horizontal="center"/>
    </xf>
    <xf numFmtId="165" fontId="25" fillId="1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/>
    </xf>
    <xf numFmtId="164" fontId="25" fillId="0" borderId="0" xfId="0" applyFont="1" applyAlignment="1">
      <alignment/>
    </xf>
    <xf numFmtId="164" fontId="0" fillId="6" borderId="0" xfId="0" applyFill="1" applyAlignment="1">
      <alignment/>
    </xf>
    <xf numFmtId="164" fontId="4" fillId="12" borderId="0" xfId="0" applyFont="1" applyFill="1" applyAlignment="1">
      <alignment/>
    </xf>
    <xf numFmtId="164" fontId="27" fillId="5" borderId="0" xfId="0" applyFont="1" applyFill="1" applyAlignment="1">
      <alignment horizontal="right"/>
    </xf>
    <xf numFmtId="164" fontId="27" fillId="5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14" borderId="0" xfId="0" applyFill="1" applyAlignment="1">
      <alignment/>
    </xf>
    <xf numFmtId="164" fontId="28" fillId="0" borderId="0" xfId="0" applyFont="1" applyFill="1" applyBorder="1" applyAlignment="1">
      <alignment horizontal="left" wrapText="1"/>
    </xf>
    <xf numFmtId="164" fontId="29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wrapText="1"/>
    </xf>
    <xf numFmtId="164" fontId="30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4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6600"/>
          <bgColor rgb="FFFF420E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Loss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'Weigh In'!$D$1:$D$1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'Weigh In'!$A$2:$A$250</c:f>
              <c:strCache/>
            </c:strRef>
          </c:cat>
          <c:val>
            <c:numRef>
              <c:f>'Weigh In'!$D$2:$D$250</c:f>
              <c:numCache/>
            </c:numRef>
          </c:val>
          <c:smooth val="0"/>
        </c:ser>
        <c:marker val="1"/>
        <c:axId val="23744650"/>
        <c:axId val="12375259"/>
      </c:lineChart>
      <c:catAx>
        <c:axId val="2374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75259"/>
        <c:crossesAt val="0"/>
        <c:auto val="1"/>
        <c:lblOffset val="100"/>
        <c:noMultiLvlLbl val="0"/>
      </c:catAx>
      <c:valAx>
        <c:axId val="12375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46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1504950</xdr:colOff>
      <xdr:row>14</xdr:row>
      <xdr:rowOff>152400</xdr:rowOff>
    </xdr:from>
    <xdr:to>
      <xdr:col>13</xdr:col>
      <xdr:colOff>400050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5534025" y="2419350"/>
        <a:ext cx="5667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23" zoomScaleNormal="123" workbookViewId="0" topLeftCell="A1">
      <selection activeCell="A8" sqref="A8"/>
    </sheetView>
  </sheetViews>
  <sheetFormatPr defaultColWidth="9.140625" defaultRowHeight="12.75"/>
  <cols>
    <col min="1" max="1" width="10.7109375" style="0" customWidth="1"/>
    <col min="2" max="2" width="9.57421875" style="0" customWidth="1"/>
    <col min="3" max="3" width="11.421875" style="0" customWidth="1"/>
    <col min="6" max="6" width="28.28125" style="0" customWidth="1"/>
    <col min="7" max="7" width="11.2812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1</v>
      </c>
      <c r="B3" s="3"/>
      <c r="C3" s="3"/>
      <c r="D3" s="3"/>
      <c r="E3" s="3"/>
      <c r="F3" s="3"/>
      <c r="G3" s="3"/>
      <c r="H3" s="3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4" t="s">
        <v>3</v>
      </c>
      <c r="B5" s="4"/>
      <c r="C5" s="4"/>
      <c r="D5" s="4"/>
      <c r="E5" s="4"/>
      <c r="F5" s="4"/>
      <c r="G5" s="4"/>
      <c r="H5" s="4"/>
    </row>
    <row r="6" spans="1:8" ht="12.75">
      <c r="A6" s="4" t="s">
        <v>4</v>
      </c>
      <c r="B6" s="4"/>
      <c r="C6" s="4"/>
      <c r="D6" s="4"/>
      <c r="E6" s="4"/>
      <c r="F6" s="4"/>
      <c r="G6" s="4"/>
      <c r="H6" s="4"/>
    </row>
    <row r="7" spans="1:8" ht="12.75">
      <c r="A7" s="5" t="s">
        <v>5</v>
      </c>
      <c r="B7" s="5"/>
      <c r="C7" s="5"/>
      <c r="D7" s="5"/>
      <c r="E7" s="5"/>
      <c r="F7" s="5"/>
      <c r="G7" s="5"/>
      <c r="H7" s="5"/>
    </row>
    <row r="8" spans="1:8" ht="12.75">
      <c r="A8" s="4" t="s">
        <v>6</v>
      </c>
      <c r="B8" s="4"/>
      <c r="C8" s="4"/>
      <c r="D8" s="4"/>
      <c r="E8" s="4"/>
      <c r="F8" s="4"/>
      <c r="G8" s="4"/>
      <c r="H8" s="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7"/>
      <c r="B11" s="7"/>
      <c r="C11" s="8" t="s">
        <v>7</v>
      </c>
      <c r="D11" s="9">
        <v>40311</v>
      </c>
      <c r="E11" s="6"/>
      <c r="F11" s="10" t="s">
        <v>8</v>
      </c>
      <c r="G11" s="6"/>
      <c r="H11" s="6"/>
      <c r="I11" s="6"/>
    </row>
    <row r="12" spans="1:9" ht="12.75">
      <c r="A12" s="7"/>
      <c r="B12" s="7"/>
      <c r="C12" s="8" t="s">
        <v>9</v>
      </c>
      <c r="D12" s="11">
        <v>200</v>
      </c>
      <c r="E12" s="6"/>
      <c r="H12" s="6"/>
      <c r="I12" s="6"/>
    </row>
    <row r="13" spans="1:9" ht="12.75">
      <c r="A13" s="7"/>
      <c r="B13" s="7"/>
      <c r="C13" s="8" t="s">
        <v>10</v>
      </c>
      <c r="D13" s="12">
        <f>D12-D17</f>
        <v>0</v>
      </c>
      <c r="E13" s="6"/>
      <c r="F13" s="13" t="s">
        <v>11</v>
      </c>
      <c r="G13" s="14" t="s">
        <v>12</v>
      </c>
      <c r="H13" s="6"/>
      <c r="I13" s="6"/>
    </row>
    <row r="14" spans="1:9" ht="12.75">
      <c r="A14" s="7"/>
      <c r="B14" s="7"/>
      <c r="C14" s="8" t="s">
        <v>13</v>
      </c>
      <c r="D14" s="15">
        <f>SUM(D22:D27)</f>
        <v>26</v>
      </c>
      <c r="E14" s="6"/>
      <c r="F14" s="16" t="s">
        <v>14</v>
      </c>
      <c r="G14" s="17">
        <v>0</v>
      </c>
      <c r="H14" s="6"/>
      <c r="I14" s="6"/>
    </row>
    <row r="15" spans="1:9" ht="12.75">
      <c r="A15" s="6"/>
      <c r="B15" s="6"/>
      <c r="C15" s="6"/>
      <c r="E15" s="6"/>
      <c r="F15" s="16" t="s">
        <v>15</v>
      </c>
      <c r="G15" s="17">
        <v>2</v>
      </c>
      <c r="H15" s="6"/>
      <c r="I15" s="6"/>
    </row>
    <row r="16" spans="1:9" ht="12.75">
      <c r="A16" s="6"/>
      <c r="B16" s="6"/>
      <c r="C16" s="6"/>
      <c r="D16" s="6"/>
      <c r="E16" s="6"/>
      <c r="F16" s="16" t="s">
        <v>16</v>
      </c>
      <c r="G16" s="17">
        <v>4</v>
      </c>
      <c r="H16" s="6"/>
      <c r="I16" s="6"/>
    </row>
    <row r="17" spans="1:9" ht="12.75">
      <c r="A17" s="18"/>
      <c r="B17" s="19" t="s">
        <v>17</v>
      </c>
      <c r="C17" s="20">
        <f>MAX('Weigh In'!A2:A5000)</f>
        <v>40311</v>
      </c>
      <c r="D17" s="21">
        <f>VLOOKUP(C17,'Weigh In'!A2:B5000,2,FALSE)</f>
        <v>200</v>
      </c>
      <c r="E17" s="6"/>
      <c r="F17" s="16" t="s">
        <v>18</v>
      </c>
      <c r="G17" s="17">
        <v>6</v>
      </c>
      <c r="H17" s="6"/>
      <c r="I17" s="6"/>
    </row>
    <row r="18" spans="1:9" ht="12.75">
      <c r="A18" s="18"/>
      <c r="B18" s="19"/>
      <c r="C18" s="22"/>
      <c r="D18" s="18"/>
      <c r="E18" s="6"/>
      <c r="H18" s="6"/>
      <c r="I18" s="6"/>
    </row>
    <row r="19" spans="1:9" ht="12.75">
      <c r="A19" s="23"/>
      <c r="B19" s="24"/>
      <c r="C19" s="25" t="s">
        <v>19</v>
      </c>
      <c r="D19" s="26" t="s">
        <v>20</v>
      </c>
      <c r="E19" s="6"/>
      <c r="H19" s="6"/>
      <c r="I19" s="6"/>
    </row>
    <row r="20" spans="1:9" ht="12.75">
      <c r="A20" s="23"/>
      <c r="B20" s="24"/>
      <c r="C20" s="25" t="s">
        <v>21</v>
      </c>
      <c r="D20" s="10">
        <v>36</v>
      </c>
      <c r="E20" s="6"/>
      <c r="F20" s="27" t="s">
        <v>22</v>
      </c>
      <c r="G20" t="s">
        <v>23</v>
      </c>
      <c r="H20" s="6"/>
      <c r="I20" s="6"/>
    </row>
    <row r="21" spans="1:9" ht="12.75">
      <c r="A21" s="23"/>
      <c r="B21" s="28"/>
      <c r="C21" s="29" t="s">
        <v>24</v>
      </c>
      <c r="D21" s="10">
        <v>65</v>
      </c>
      <c r="E21" s="6"/>
      <c r="F21" s="30" t="s">
        <v>25</v>
      </c>
      <c r="G21" t="s">
        <v>26</v>
      </c>
      <c r="H21" s="6"/>
      <c r="I21" s="6"/>
    </row>
    <row r="22" spans="1:9" ht="12.75">
      <c r="A22" s="23"/>
      <c r="B22" s="28"/>
      <c r="C22" s="29" t="s">
        <v>27</v>
      </c>
      <c r="D22" s="10">
        <v>0</v>
      </c>
      <c r="E22" s="6"/>
      <c r="H22" s="6"/>
      <c r="I22" s="6"/>
    </row>
    <row r="23" spans="1:9" ht="12.75">
      <c r="A23" s="24"/>
      <c r="B23" s="24"/>
      <c r="C23" s="25" t="s">
        <v>28</v>
      </c>
      <c r="D23" s="10">
        <v>0</v>
      </c>
      <c r="E23" s="6"/>
      <c r="F23" s="10" t="s">
        <v>8</v>
      </c>
      <c r="H23" s="6"/>
      <c r="I23" s="6"/>
    </row>
    <row r="24" spans="1:9" ht="12.75">
      <c r="A24" s="6"/>
      <c r="B24" s="18" t="s">
        <v>29</v>
      </c>
      <c r="C24" s="18"/>
      <c r="D24" s="21">
        <f>INT(D17/10)</f>
        <v>20</v>
      </c>
      <c r="E24" s="6"/>
      <c r="H24" s="6"/>
      <c r="I24" s="6"/>
    </row>
    <row r="25" spans="1:9" ht="12.75">
      <c r="A25" s="6"/>
      <c r="B25" s="18" t="s">
        <v>30</v>
      </c>
      <c r="C25" s="18"/>
      <c r="D25" s="21">
        <f>IF(D19="f",2,IF(D19="m",8,0))</f>
        <v>2</v>
      </c>
      <c r="E25" s="6"/>
      <c r="H25" s="6"/>
      <c r="I25" s="6"/>
    </row>
    <row r="26" spans="1:9" ht="12.75">
      <c r="A26" s="6"/>
      <c r="B26" s="18" t="s">
        <v>31</v>
      </c>
      <c r="C26" s="18"/>
      <c r="D26" s="21">
        <f>IF(D20&lt;17,E26,IF(D20&lt;27,4,IF(D20&lt;38,3,IF(D20&lt;48,2,IF(D20&lt;59,1,0)))))</f>
        <v>3</v>
      </c>
      <c r="E26" s="31" t="s">
        <v>32</v>
      </c>
      <c r="H26" s="6"/>
      <c r="I26" s="6"/>
    </row>
    <row r="27" spans="1:8" ht="12.75">
      <c r="A27" s="6"/>
      <c r="B27" s="18" t="s">
        <v>33</v>
      </c>
      <c r="C27" s="18"/>
      <c r="D27" s="21">
        <f>IF(D21&lt;61,0,IF(D21&lt;71,1,2))</f>
        <v>1</v>
      </c>
      <c r="E27" s="6"/>
      <c r="F27" s="10" t="s">
        <v>8</v>
      </c>
      <c r="G27" s="6"/>
      <c r="H27" s="6"/>
    </row>
    <row r="28" spans="1:8" ht="12.75">
      <c r="A28" s="6"/>
      <c r="B28" s="32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33" t="s">
        <v>34</v>
      </c>
      <c r="C30" s="6"/>
      <c r="D30" s="6"/>
      <c r="E30" s="6"/>
      <c r="F30" s="6"/>
      <c r="G30" s="6"/>
      <c r="H30" s="6"/>
    </row>
    <row r="31" spans="1:8" ht="12.75">
      <c r="A31" s="6"/>
      <c r="B31" s="6" t="s">
        <v>35</v>
      </c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</sheetData>
  <sheetProtection selectLockedCells="1" selectUnlockedCells="1"/>
  <mergeCells count="6">
    <mergeCell ref="A1:H1"/>
    <mergeCell ref="A4:H4"/>
    <mergeCell ref="A5:H5"/>
    <mergeCell ref="A6:H6"/>
    <mergeCell ref="A7:H7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980"/>
  <sheetViews>
    <sheetView zoomScale="123" zoomScaleNormal="123" workbookViewId="0" topLeftCell="A1">
      <selection activeCell="C1" sqref="C1"/>
    </sheetView>
  </sheetViews>
  <sheetFormatPr defaultColWidth="9.140625" defaultRowHeight="12.75"/>
  <cols>
    <col min="1" max="1" width="80.140625" style="34" customWidth="1"/>
    <col min="2" max="2" width="8.421875" style="34" customWidth="1"/>
    <col min="3" max="16384" width="9.140625" style="34" customWidth="1"/>
  </cols>
  <sheetData>
    <row r="1" spans="1:2" s="73" customFormat="1" ht="10.5">
      <c r="A1" s="129" t="s">
        <v>483</v>
      </c>
      <c r="B1" s="130">
        <v>1.5</v>
      </c>
    </row>
    <row r="2" spans="1:2" s="73" customFormat="1" ht="10.5">
      <c r="A2" s="129" t="s">
        <v>484</v>
      </c>
      <c r="B2" s="130">
        <v>0</v>
      </c>
    </row>
    <row r="3" spans="1:2" s="73" customFormat="1" ht="10.5">
      <c r="A3" s="129" t="s">
        <v>485</v>
      </c>
      <c r="B3" s="130">
        <v>1.5</v>
      </c>
    </row>
    <row r="4" spans="1:2" s="73" customFormat="1" ht="10.5">
      <c r="A4" s="129" t="s">
        <v>486</v>
      </c>
      <c r="B4" s="130">
        <v>1.5</v>
      </c>
    </row>
    <row r="5" spans="1:2" s="73" customFormat="1" ht="10.5">
      <c r="A5" s="129" t="s">
        <v>487</v>
      </c>
      <c r="B5" s="130">
        <v>1</v>
      </c>
    </row>
    <row r="6" spans="1:2" s="73" customFormat="1" ht="10.5">
      <c r="A6" s="129" t="s">
        <v>488</v>
      </c>
      <c r="B6" s="130">
        <v>0</v>
      </c>
    </row>
    <row r="7" spans="1:2" s="73" customFormat="1" ht="10.5">
      <c r="A7" s="129" t="s">
        <v>489</v>
      </c>
      <c r="B7" s="130">
        <v>0</v>
      </c>
    </row>
    <row r="8" spans="1:2" s="73" customFormat="1" ht="10.5">
      <c r="A8" s="129" t="s">
        <v>490</v>
      </c>
      <c r="B8" s="130">
        <v>0</v>
      </c>
    </row>
    <row r="9" spans="1:2" s="73" customFormat="1" ht="10.5">
      <c r="A9" s="129" t="s">
        <v>491</v>
      </c>
      <c r="B9" s="130">
        <v>1.5</v>
      </c>
    </row>
    <row r="10" spans="1:2" s="73" customFormat="1" ht="10.5">
      <c r="A10" s="129" t="s">
        <v>492</v>
      </c>
      <c r="B10" s="130">
        <v>1.5</v>
      </c>
    </row>
    <row r="11" spans="1:2" s="73" customFormat="1" ht="10.5">
      <c r="A11" s="129" t="s">
        <v>493</v>
      </c>
      <c r="B11" s="130">
        <v>2</v>
      </c>
    </row>
    <row r="12" spans="1:2" s="73" customFormat="1" ht="10.5">
      <c r="A12" s="129" t="s">
        <v>494</v>
      </c>
      <c r="B12" s="130">
        <v>2</v>
      </c>
    </row>
    <row r="13" spans="1:2" s="73" customFormat="1" ht="10.5">
      <c r="A13" s="129" t="s">
        <v>495</v>
      </c>
      <c r="B13" s="130">
        <v>1.5</v>
      </c>
    </row>
    <row r="14" spans="1:2" s="73" customFormat="1" ht="10.5">
      <c r="A14" s="129" t="s">
        <v>496</v>
      </c>
      <c r="B14" s="130">
        <v>0</v>
      </c>
    </row>
    <row r="15" spans="1:2" s="73" customFormat="1" ht="10.5">
      <c r="A15" s="129" t="s">
        <v>497</v>
      </c>
      <c r="B15" s="130">
        <v>0</v>
      </c>
    </row>
    <row r="16" spans="1:2" s="73" customFormat="1" ht="10.5">
      <c r="A16" s="129" t="s">
        <v>498</v>
      </c>
      <c r="B16" s="130">
        <v>0.5</v>
      </c>
    </row>
    <row r="17" spans="1:2" s="73" customFormat="1" ht="10.5">
      <c r="A17" s="129" t="s">
        <v>499</v>
      </c>
      <c r="B17" s="130">
        <v>0.5</v>
      </c>
    </row>
    <row r="18" spans="1:2" s="73" customFormat="1" ht="10.5">
      <c r="A18" s="129" t="s">
        <v>500</v>
      </c>
      <c r="B18" s="130">
        <v>4</v>
      </c>
    </row>
    <row r="19" spans="1:2" s="73" customFormat="1" ht="10.5">
      <c r="A19" s="129" t="s">
        <v>501</v>
      </c>
      <c r="B19" s="130">
        <v>2.5</v>
      </c>
    </row>
    <row r="20" spans="1:2" s="73" customFormat="1" ht="10.5">
      <c r="A20" s="129" t="s">
        <v>502</v>
      </c>
      <c r="B20" s="130">
        <v>0.5</v>
      </c>
    </row>
    <row r="21" spans="1:2" s="73" customFormat="1" ht="10.5">
      <c r="A21" s="129" t="s">
        <v>503</v>
      </c>
      <c r="B21" s="130">
        <v>0.5</v>
      </c>
    </row>
    <row r="22" spans="1:2" s="73" customFormat="1" ht="10.5">
      <c r="A22" s="129" t="s">
        <v>504</v>
      </c>
      <c r="B22" s="130">
        <v>1.5</v>
      </c>
    </row>
    <row r="23" spans="1:2" s="73" customFormat="1" ht="10.5">
      <c r="A23" s="129" t="s">
        <v>505</v>
      </c>
      <c r="B23" s="130">
        <v>1</v>
      </c>
    </row>
    <row r="24" spans="1:2" s="73" customFormat="1" ht="10.5">
      <c r="A24" s="129" t="s">
        <v>506</v>
      </c>
      <c r="B24" s="130">
        <v>1</v>
      </c>
    </row>
    <row r="25" spans="1:2" s="73" customFormat="1" ht="10.5">
      <c r="A25" s="129" t="s">
        <v>507</v>
      </c>
      <c r="B25" s="130">
        <v>1</v>
      </c>
    </row>
    <row r="26" spans="1:2" s="73" customFormat="1" ht="10.5">
      <c r="A26" s="129" t="s">
        <v>508</v>
      </c>
      <c r="B26" s="130">
        <v>1</v>
      </c>
    </row>
    <row r="27" spans="1:2" s="73" customFormat="1" ht="10.5">
      <c r="A27" s="129" t="s">
        <v>509</v>
      </c>
      <c r="B27" s="130">
        <v>1</v>
      </c>
    </row>
    <row r="28" spans="1:2" s="73" customFormat="1" ht="10.5">
      <c r="A28" s="129" t="s">
        <v>510</v>
      </c>
      <c r="B28" s="130">
        <v>1</v>
      </c>
    </row>
    <row r="29" spans="1:2" s="73" customFormat="1" ht="10.5">
      <c r="A29" s="129" t="s">
        <v>511</v>
      </c>
      <c r="B29" s="130">
        <v>1.5</v>
      </c>
    </row>
    <row r="30" spans="1:2" s="73" customFormat="1" ht="10.5">
      <c r="A30" s="129" t="s">
        <v>512</v>
      </c>
      <c r="B30" s="130">
        <v>1</v>
      </c>
    </row>
    <row r="31" spans="1:2" s="73" customFormat="1" ht="10.5">
      <c r="A31" s="129" t="s">
        <v>513</v>
      </c>
      <c r="B31" s="130">
        <v>1</v>
      </c>
    </row>
    <row r="32" spans="1:2" s="73" customFormat="1" ht="10.5">
      <c r="A32" s="129" t="s">
        <v>514</v>
      </c>
      <c r="B32" s="130">
        <v>1.5</v>
      </c>
    </row>
    <row r="33" spans="1:2" s="73" customFormat="1" ht="10.5">
      <c r="A33" s="129" t="s">
        <v>515</v>
      </c>
      <c r="B33" s="130">
        <v>1</v>
      </c>
    </row>
    <row r="34" spans="1:2" s="73" customFormat="1" ht="10.5">
      <c r="A34" s="129" t="s">
        <v>516</v>
      </c>
      <c r="B34" s="130">
        <v>0</v>
      </c>
    </row>
    <row r="35" spans="1:2" s="73" customFormat="1" ht="10.5">
      <c r="A35" s="129" t="s">
        <v>517</v>
      </c>
      <c r="B35" s="130">
        <v>0.5</v>
      </c>
    </row>
    <row r="36" spans="1:2" s="73" customFormat="1" ht="10.5">
      <c r="A36" s="129" t="s">
        <v>518</v>
      </c>
      <c r="B36" s="130">
        <v>1</v>
      </c>
    </row>
    <row r="37" spans="1:2" s="73" customFormat="1" ht="10.5">
      <c r="A37" s="129" t="s">
        <v>519</v>
      </c>
      <c r="B37" s="130">
        <v>1</v>
      </c>
    </row>
    <row r="38" spans="1:2" s="73" customFormat="1" ht="10.5">
      <c r="A38" s="129" t="s">
        <v>520</v>
      </c>
      <c r="B38" s="130">
        <v>0.5</v>
      </c>
    </row>
    <row r="39" spans="1:2" s="73" customFormat="1" ht="10.5">
      <c r="A39" s="129" t="s">
        <v>521</v>
      </c>
      <c r="B39" s="130">
        <v>0.5</v>
      </c>
    </row>
    <row r="40" spans="1:2" s="73" customFormat="1" ht="10.5">
      <c r="A40" s="129" t="s">
        <v>522</v>
      </c>
      <c r="B40" s="130">
        <v>1.5</v>
      </c>
    </row>
    <row r="41" spans="1:2" s="73" customFormat="1" ht="10.5">
      <c r="A41" s="129" t="s">
        <v>523</v>
      </c>
      <c r="B41" s="130">
        <v>1</v>
      </c>
    </row>
    <row r="42" spans="1:2" s="73" customFormat="1" ht="10.5">
      <c r="A42" s="129" t="s">
        <v>524</v>
      </c>
      <c r="B42" s="130">
        <v>0.5</v>
      </c>
    </row>
    <row r="43" spans="1:2" s="73" customFormat="1" ht="10.5">
      <c r="A43" s="129" t="s">
        <v>525</v>
      </c>
      <c r="B43" s="130">
        <v>1</v>
      </c>
    </row>
    <row r="44" spans="1:2" s="73" customFormat="1" ht="10.5">
      <c r="A44" s="129" t="s">
        <v>526</v>
      </c>
      <c r="B44" s="130">
        <v>0</v>
      </c>
    </row>
    <row r="45" spans="1:2" s="73" customFormat="1" ht="10.5">
      <c r="A45" s="129" t="s">
        <v>527</v>
      </c>
      <c r="B45" s="130">
        <v>1.5</v>
      </c>
    </row>
    <row r="46" spans="1:2" s="73" customFormat="1" ht="10.5">
      <c r="A46" s="129" t="s">
        <v>528</v>
      </c>
      <c r="B46" s="130">
        <v>2</v>
      </c>
    </row>
    <row r="47" spans="1:2" s="73" customFormat="1" ht="10.5">
      <c r="A47" s="129" t="s">
        <v>529</v>
      </c>
      <c r="B47" s="130">
        <v>0</v>
      </c>
    </row>
    <row r="48" spans="1:2" s="73" customFormat="1" ht="10.5">
      <c r="A48" s="129" t="s">
        <v>530</v>
      </c>
      <c r="B48" s="130">
        <v>0.5</v>
      </c>
    </row>
    <row r="49" spans="1:2" s="73" customFormat="1" ht="10.5">
      <c r="A49" s="129" t="s">
        <v>531</v>
      </c>
      <c r="B49" s="130">
        <v>1</v>
      </c>
    </row>
    <row r="50" spans="1:2" s="73" customFormat="1" ht="10.5">
      <c r="A50" s="129" t="s">
        <v>532</v>
      </c>
      <c r="B50" s="130">
        <v>2</v>
      </c>
    </row>
    <row r="51" spans="1:2" s="73" customFormat="1" ht="10.5">
      <c r="A51" s="129" t="s">
        <v>533</v>
      </c>
      <c r="B51" s="130">
        <v>3</v>
      </c>
    </row>
    <row r="52" spans="1:2" s="73" customFormat="1" ht="10.5">
      <c r="A52" s="129" t="s">
        <v>534</v>
      </c>
      <c r="B52" s="130">
        <v>1.5</v>
      </c>
    </row>
    <row r="53" spans="1:2" s="73" customFormat="1" ht="10.5">
      <c r="A53" s="129" t="s">
        <v>535</v>
      </c>
      <c r="B53" s="130">
        <v>2</v>
      </c>
    </row>
    <row r="54" spans="1:2" s="73" customFormat="1" ht="10.5">
      <c r="A54" s="129" t="s">
        <v>536</v>
      </c>
      <c r="B54" s="130">
        <v>1.5</v>
      </c>
    </row>
    <row r="55" spans="1:2" s="73" customFormat="1" ht="10.5">
      <c r="A55" s="129" t="s">
        <v>537</v>
      </c>
      <c r="B55" s="130">
        <v>1</v>
      </c>
    </row>
    <row r="56" spans="1:2" s="73" customFormat="1" ht="10.5">
      <c r="A56" s="129" t="s">
        <v>538</v>
      </c>
      <c r="B56" s="130">
        <v>1.5</v>
      </c>
    </row>
    <row r="57" spans="1:2" s="73" customFormat="1" ht="10.5">
      <c r="A57" s="129" t="s">
        <v>539</v>
      </c>
      <c r="B57" s="130">
        <v>1</v>
      </c>
    </row>
    <row r="58" spans="1:2" s="73" customFormat="1" ht="10.5">
      <c r="A58" s="129" t="s">
        <v>540</v>
      </c>
      <c r="B58" s="130">
        <v>1</v>
      </c>
    </row>
    <row r="59" spans="1:2" s="73" customFormat="1" ht="10.5">
      <c r="A59" s="129" t="s">
        <v>541</v>
      </c>
      <c r="B59" s="130">
        <v>1</v>
      </c>
    </row>
    <row r="60" spans="1:2" s="73" customFormat="1" ht="10.5">
      <c r="A60" s="129" t="s">
        <v>542</v>
      </c>
      <c r="B60" s="130">
        <v>3</v>
      </c>
    </row>
    <row r="61" spans="1:2" s="73" customFormat="1" ht="10.5">
      <c r="A61" s="129" t="s">
        <v>543</v>
      </c>
      <c r="B61" s="130">
        <v>2</v>
      </c>
    </row>
    <row r="62" spans="1:2" s="73" customFormat="1" ht="10.5">
      <c r="A62" s="129" t="s">
        <v>544</v>
      </c>
      <c r="B62" s="130">
        <v>1.5</v>
      </c>
    </row>
    <row r="63" spans="1:2" s="73" customFormat="1" ht="10.5">
      <c r="A63" s="129" t="s">
        <v>545</v>
      </c>
      <c r="B63" s="130">
        <v>1.5</v>
      </c>
    </row>
    <row r="64" spans="1:2" s="73" customFormat="1" ht="10.5">
      <c r="A64" s="129" t="s">
        <v>546</v>
      </c>
      <c r="B64" s="130">
        <v>2</v>
      </c>
    </row>
    <row r="65" spans="1:2" s="73" customFormat="1" ht="10.5">
      <c r="A65" s="129" t="s">
        <v>547</v>
      </c>
      <c r="B65" s="130">
        <v>3</v>
      </c>
    </row>
    <row r="66" spans="1:2" s="73" customFormat="1" ht="10.5">
      <c r="A66" s="129" t="s">
        <v>548</v>
      </c>
      <c r="B66" s="130">
        <v>0.5</v>
      </c>
    </row>
    <row r="67" spans="1:2" s="73" customFormat="1" ht="10.5">
      <c r="A67" s="129" t="s">
        <v>549</v>
      </c>
      <c r="B67" s="130">
        <v>1.5</v>
      </c>
    </row>
    <row r="68" spans="1:2" s="73" customFormat="1" ht="10.5">
      <c r="A68" s="129" t="s">
        <v>550</v>
      </c>
      <c r="B68" s="130">
        <v>1</v>
      </c>
    </row>
    <row r="69" spans="1:2" s="73" customFormat="1" ht="10.5">
      <c r="A69" s="129" t="s">
        <v>551</v>
      </c>
      <c r="B69" s="130">
        <v>1.5</v>
      </c>
    </row>
    <row r="70" spans="1:2" s="73" customFormat="1" ht="10.5">
      <c r="A70" s="129" t="s">
        <v>552</v>
      </c>
      <c r="B70" s="130">
        <v>0.5</v>
      </c>
    </row>
    <row r="71" spans="1:2" s="73" customFormat="1" ht="10.5">
      <c r="A71" s="129" t="s">
        <v>553</v>
      </c>
      <c r="B71" s="130">
        <v>0</v>
      </c>
    </row>
    <row r="72" spans="1:2" s="73" customFormat="1" ht="10.5">
      <c r="A72" s="129" t="s">
        <v>554</v>
      </c>
      <c r="B72" s="130">
        <v>0</v>
      </c>
    </row>
    <row r="73" spans="1:2" s="73" customFormat="1" ht="10.5">
      <c r="A73" s="129" t="s">
        <v>555</v>
      </c>
      <c r="B73" s="130">
        <v>0</v>
      </c>
    </row>
    <row r="74" spans="1:2" s="73" customFormat="1" ht="10.5">
      <c r="A74" s="129" t="s">
        <v>556</v>
      </c>
      <c r="B74" s="130">
        <v>0</v>
      </c>
    </row>
    <row r="75" spans="1:2" s="73" customFormat="1" ht="10.5">
      <c r="A75" s="129" t="s">
        <v>557</v>
      </c>
      <c r="B75" s="130">
        <v>0</v>
      </c>
    </row>
    <row r="76" spans="1:2" s="73" customFormat="1" ht="10.5">
      <c r="A76" s="129" t="s">
        <v>558</v>
      </c>
      <c r="B76" s="130">
        <v>0</v>
      </c>
    </row>
    <row r="77" spans="1:2" s="73" customFormat="1" ht="10.5">
      <c r="A77" s="129" t="s">
        <v>559</v>
      </c>
      <c r="B77" s="130">
        <v>0.5</v>
      </c>
    </row>
    <row r="78" spans="1:2" s="73" customFormat="1" ht="10.5">
      <c r="A78" s="129" t="s">
        <v>560</v>
      </c>
      <c r="B78" s="130">
        <v>0</v>
      </c>
    </row>
    <row r="79" spans="1:2" s="73" customFormat="1" ht="10.5">
      <c r="A79" s="129" t="s">
        <v>561</v>
      </c>
      <c r="B79" s="130">
        <v>0</v>
      </c>
    </row>
    <row r="80" spans="1:2" s="73" customFormat="1" ht="10.5">
      <c r="A80" s="129" t="s">
        <v>562</v>
      </c>
      <c r="B80" s="130">
        <v>0</v>
      </c>
    </row>
    <row r="81" spans="1:2" s="73" customFormat="1" ht="10.5">
      <c r="A81" s="129" t="s">
        <v>563</v>
      </c>
      <c r="B81" s="130">
        <v>0</v>
      </c>
    </row>
    <row r="82" spans="1:2" s="73" customFormat="1" ht="10.5">
      <c r="A82" s="129" t="s">
        <v>564</v>
      </c>
      <c r="B82" s="130">
        <v>0</v>
      </c>
    </row>
    <row r="83" spans="1:2" s="73" customFormat="1" ht="10.5">
      <c r="A83" s="129" t="s">
        <v>565</v>
      </c>
      <c r="B83" s="130">
        <v>0.5</v>
      </c>
    </row>
    <row r="84" spans="1:2" s="73" customFormat="1" ht="10.5">
      <c r="A84" s="129" t="s">
        <v>566</v>
      </c>
      <c r="B84" s="130">
        <v>0.5</v>
      </c>
    </row>
    <row r="85" spans="1:2" s="73" customFormat="1" ht="10.5">
      <c r="A85" s="129" t="s">
        <v>567</v>
      </c>
      <c r="B85" s="130">
        <v>0</v>
      </c>
    </row>
    <row r="86" spans="1:2" s="73" customFormat="1" ht="10.5">
      <c r="A86" s="129" t="s">
        <v>568</v>
      </c>
      <c r="B86" s="130">
        <v>0.5</v>
      </c>
    </row>
    <row r="87" spans="1:2" s="73" customFormat="1" ht="10.5">
      <c r="A87" s="129" t="s">
        <v>569</v>
      </c>
      <c r="B87" s="130">
        <v>0.5</v>
      </c>
    </row>
    <row r="88" spans="1:2" s="73" customFormat="1" ht="10.5">
      <c r="A88" s="129" t="s">
        <v>570</v>
      </c>
      <c r="B88" s="130">
        <v>0.5</v>
      </c>
    </row>
    <row r="89" spans="1:2" s="73" customFormat="1" ht="10.5">
      <c r="A89" s="129" t="s">
        <v>571</v>
      </c>
      <c r="B89" s="130">
        <v>0.5</v>
      </c>
    </row>
    <row r="90" spans="1:2" s="73" customFormat="1" ht="10.5">
      <c r="A90" s="129" t="s">
        <v>572</v>
      </c>
      <c r="B90" s="130">
        <v>0.5</v>
      </c>
    </row>
    <row r="91" spans="1:2" s="73" customFormat="1" ht="10.5">
      <c r="A91" s="129" t="s">
        <v>573</v>
      </c>
      <c r="B91" s="130">
        <v>0</v>
      </c>
    </row>
    <row r="92" spans="1:2" s="73" customFormat="1" ht="10.5">
      <c r="A92" s="129" t="s">
        <v>574</v>
      </c>
      <c r="B92" s="130">
        <v>0</v>
      </c>
    </row>
    <row r="93" spans="1:2" s="73" customFormat="1" ht="10.5">
      <c r="A93" s="129" t="s">
        <v>575</v>
      </c>
      <c r="B93" s="130">
        <v>3</v>
      </c>
    </row>
    <row r="94" spans="1:2" s="73" customFormat="1" ht="10.5">
      <c r="A94" s="129" t="s">
        <v>576</v>
      </c>
      <c r="B94" s="130">
        <v>3</v>
      </c>
    </row>
    <row r="95" spans="1:2" s="73" customFormat="1" ht="10.5">
      <c r="A95" s="129" t="s">
        <v>577</v>
      </c>
      <c r="B95" s="130">
        <v>3</v>
      </c>
    </row>
    <row r="96" spans="1:2" s="73" customFormat="1" ht="10.5">
      <c r="A96" s="129" t="s">
        <v>578</v>
      </c>
      <c r="B96" s="130">
        <v>0.5</v>
      </c>
    </row>
    <row r="97" spans="1:2" s="73" customFormat="1" ht="10.5">
      <c r="A97" s="129" t="s">
        <v>579</v>
      </c>
      <c r="B97" s="130">
        <v>0.5</v>
      </c>
    </row>
    <row r="98" spans="1:2" s="73" customFormat="1" ht="10.5">
      <c r="A98" s="129" t="s">
        <v>580</v>
      </c>
      <c r="B98" s="130">
        <v>0</v>
      </c>
    </row>
    <row r="99" spans="1:2" s="73" customFormat="1" ht="10.5">
      <c r="A99" s="129" t="s">
        <v>581</v>
      </c>
      <c r="B99" s="130">
        <v>0.5</v>
      </c>
    </row>
    <row r="100" spans="1:2" s="73" customFormat="1" ht="10.5">
      <c r="A100" s="129" t="s">
        <v>582</v>
      </c>
      <c r="B100" s="130">
        <v>0</v>
      </c>
    </row>
    <row r="101" spans="1:2" s="73" customFormat="1" ht="10.5">
      <c r="A101" s="129" t="s">
        <v>583</v>
      </c>
      <c r="B101" s="130">
        <v>0</v>
      </c>
    </row>
    <row r="102" spans="1:2" s="73" customFormat="1" ht="10.5">
      <c r="A102" s="129" t="s">
        <v>584</v>
      </c>
      <c r="B102" s="130">
        <v>0.5</v>
      </c>
    </row>
    <row r="103" spans="1:2" s="73" customFormat="1" ht="10.5">
      <c r="A103" s="129" t="s">
        <v>585</v>
      </c>
      <c r="B103" s="130">
        <v>0.5</v>
      </c>
    </row>
    <row r="104" spans="1:2" s="73" customFormat="1" ht="10.5">
      <c r="A104" s="129" t="s">
        <v>586</v>
      </c>
      <c r="B104" s="130">
        <v>0</v>
      </c>
    </row>
    <row r="105" spans="1:2" s="73" customFormat="1" ht="10.5">
      <c r="A105" s="129" t="s">
        <v>587</v>
      </c>
      <c r="B105" s="130">
        <v>0.5</v>
      </c>
    </row>
    <row r="106" spans="1:2" s="73" customFormat="1" ht="10.5">
      <c r="A106" s="129" t="s">
        <v>588</v>
      </c>
      <c r="B106" s="130">
        <v>0.5</v>
      </c>
    </row>
    <row r="107" spans="1:2" s="73" customFormat="1" ht="10.5">
      <c r="A107" s="129" t="s">
        <v>589</v>
      </c>
      <c r="B107" s="130">
        <v>0.5</v>
      </c>
    </row>
    <row r="108" spans="1:2" s="73" customFormat="1" ht="10.5">
      <c r="A108" s="129" t="s">
        <v>590</v>
      </c>
      <c r="B108" s="130">
        <v>0.5</v>
      </c>
    </row>
    <row r="109" spans="1:2" s="73" customFormat="1" ht="10.5">
      <c r="A109" s="129" t="s">
        <v>591</v>
      </c>
      <c r="B109" s="130">
        <v>1</v>
      </c>
    </row>
    <row r="110" spans="1:2" s="73" customFormat="1" ht="10.5">
      <c r="A110" s="129" t="s">
        <v>592</v>
      </c>
      <c r="B110" s="130">
        <v>0.5</v>
      </c>
    </row>
    <row r="111" spans="1:2" s="73" customFormat="1" ht="10.5">
      <c r="A111" s="129" t="s">
        <v>593</v>
      </c>
      <c r="B111" s="130">
        <v>0.5</v>
      </c>
    </row>
    <row r="112" spans="1:2" s="73" customFormat="1" ht="10.5">
      <c r="A112" s="129" t="s">
        <v>594</v>
      </c>
      <c r="B112" s="130">
        <v>3.5</v>
      </c>
    </row>
    <row r="113" spans="1:2" s="73" customFormat="1" ht="10.5">
      <c r="A113" s="129" t="s">
        <v>595</v>
      </c>
      <c r="B113" s="130">
        <v>1.5</v>
      </c>
    </row>
    <row r="114" spans="1:2" s="73" customFormat="1" ht="10.5">
      <c r="A114" s="129" t="s">
        <v>596</v>
      </c>
      <c r="B114" s="130">
        <v>2.5</v>
      </c>
    </row>
    <row r="115" spans="1:2" s="73" customFormat="1" ht="10.5">
      <c r="A115" s="129" t="s">
        <v>597</v>
      </c>
      <c r="B115" s="130">
        <v>1.5</v>
      </c>
    </row>
    <row r="116" spans="1:2" s="73" customFormat="1" ht="10.5">
      <c r="A116" s="129" t="s">
        <v>598</v>
      </c>
      <c r="B116" s="130">
        <v>2</v>
      </c>
    </row>
    <row r="117" spans="1:2" s="73" customFormat="1" ht="10.5">
      <c r="A117" s="129" t="s">
        <v>599</v>
      </c>
      <c r="B117" s="130">
        <v>0.5</v>
      </c>
    </row>
    <row r="118" spans="1:2" s="73" customFormat="1" ht="10.5">
      <c r="A118" s="129" t="s">
        <v>600</v>
      </c>
      <c r="B118" s="130">
        <v>1</v>
      </c>
    </row>
    <row r="119" spans="1:2" s="73" customFormat="1" ht="10.5">
      <c r="A119" s="129" t="s">
        <v>601</v>
      </c>
      <c r="B119" s="130">
        <v>1.5</v>
      </c>
    </row>
    <row r="120" spans="1:2" s="73" customFormat="1" ht="10.5">
      <c r="A120" s="129" t="s">
        <v>602</v>
      </c>
      <c r="B120" s="130">
        <v>1</v>
      </c>
    </row>
    <row r="121" spans="1:2" s="73" customFormat="1" ht="10.5">
      <c r="A121" s="129" t="s">
        <v>603</v>
      </c>
      <c r="B121" s="130">
        <v>1</v>
      </c>
    </row>
    <row r="122" spans="1:2" s="73" customFormat="1" ht="10.5">
      <c r="A122" s="129" t="s">
        <v>604</v>
      </c>
      <c r="B122" s="130">
        <v>1</v>
      </c>
    </row>
    <row r="123" spans="1:2" s="73" customFormat="1" ht="10.5">
      <c r="A123" s="129" t="s">
        <v>605</v>
      </c>
      <c r="B123" s="130">
        <v>1</v>
      </c>
    </row>
    <row r="124" spans="1:2" s="73" customFormat="1" ht="10.5">
      <c r="A124" s="129" t="s">
        <v>606</v>
      </c>
      <c r="B124" s="130">
        <v>1</v>
      </c>
    </row>
    <row r="125" spans="1:2" s="73" customFormat="1" ht="10.5">
      <c r="A125" s="129" t="s">
        <v>607</v>
      </c>
      <c r="B125" s="130">
        <v>1</v>
      </c>
    </row>
    <row r="126" spans="1:2" s="73" customFormat="1" ht="10.5">
      <c r="A126" s="129" t="s">
        <v>608</v>
      </c>
      <c r="B126" s="130">
        <v>1</v>
      </c>
    </row>
    <row r="127" spans="1:2" s="73" customFormat="1" ht="10.5">
      <c r="A127" s="129" t="s">
        <v>609</v>
      </c>
      <c r="B127" s="130">
        <v>1</v>
      </c>
    </row>
    <row r="128" spans="1:2" s="73" customFormat="1" ht="10.5">
      <c r="A128" s="129" t="s">
        <v>610</v>
      </c>
      <c r="B128" s="130">
        <v>1</v>
      </c>
    </row>
    <row r="129" spans="1:2" s="73" customFormat="1" ht="10.5">
      <c r="A129" s="129" t="s">
        <v>611</v>
      </c>
      <c r="B129" s="130">
        <v>1.5</v>
      </c>
    </row>
    <row r="130" spans="1:2" s="73" customFormat="1" ht="10.5">
      <c r="A130" s="129" t="s">
        <v>612</v>
      </c>
      <c r="B130" s="130">
        <v>1</v>
      </c>
    </row>
    <row r="131" spans="1:2" s="73" customFormat="1" ht="10.5">
      <c r="A131" s="129" t="s">
        <v>613</v>
      </c>
      <c r="B131" s="130">
        <v>1</v>
      </c>
    </row>
    <row r="132" spans="1:2" s="73" customFormat="1" ht="10.5">
      <c r="A132" s="129" t="s">
        <v>614</v>
      </c>
      <c r="B132" s="130">
        <v>1</v>
      </c>
    </row>
    <row r="133" spans="1:2" s="73" customFormat="1" ht="10.5">
      <c r="A133" s="129" t="s">
        <v>615</v>
      </c>
      <c r="B133" s="130">
        <v>1.5</v>
      </c>
    </row>
    <row r="134" spans="1:2" s="73" customFormat="1" ht="10.5">
      <c r="A134" s="129" t="s">
        <v>616</v>
      </c>
      <c r="B134" s="130">
        <v>1</v>
      </c>
    </row>
    <row r="135" spans="1:2" s="73" customFormat="1" ht="10.5">
      <c r="A135" s="129" t="s">
        <v>617</v>
      </c>
      <c r="B135" s="130">
        <v>6.5</v>
      </c>
    </row>
    <row r="136" spans="1:2" s="73" customFormat="1" ht="10.5">
      <c r="A136" s="129" t="s">
        <v>618</v>
      </c>
      <c r="B136" s="130">
        <v>6</v>
      </c>
    </row>
    <row r="137" spans="1:2" s="73" customFormat="1" ht="10.5">
      <c r="A137" s="129" t="s">
        <v>619</v>
      </c>
      <c r="B137" s="130">
        <v>3</v>
      </c>
    </row>
    <row r="138" spans="1:2" s="73" customFormat="1" ht="10.5">
      <c r="A138" s="129" t="s">
        <v>620</v>
      </c>
      <c r="B138" s="130">
        <v>1.5</v>
      </c>
    </row>
    <row r="139" spans="1:2" s="73" customFormat="1" ht="10.5">
      <c r="A139" s="129" t="s">
        <v>621</v>
      </c>
      <c r="B139" s="130">
        <v>4</v>
      </c>
    </row>
    <row r="140" spans="1:2" s="73" customFormat="1" ht="10.5">
      <c r="A140" s="129" t="s">
        <v>622</v>
      </c>
      <c r="B140" s="130">
        <v>0</v>
      </c>
    </row>
    <row r="141" spans="1:2" s="73" customFormat="1" ht="10.5">
      <c r="A141" s="129" t="s">
        <v>623</v>
      </c>
      <c r="B141" s="130">
        <v>4.5</v>
      </c>
    </row>
    <row r="142" spans="1:2" s="73" customFormat="1" ht="10.5">
      <c r="A142" s="129" t="s">
        <v>624</v>
      </c>
      <c r="B142" s="130">
        <v>3</v>
      </c>
    </row>
    <row r="143" spans="1:2" s="73" customFormat="1" ht="10.5">
      <c r="A143" s="129" t="s">
        <v>625</v>
      </c>
      <c r="B143" s="130">
        <v>0.5</v>
      </c>
    </row>
    <row r="144" spans="1:2" s="73" customFormat="1" ht="10.5">
      <c r="A144" s="129" t="s">
        <v>626</v>
      </c>
      <c r="B144" s="130">
        <v>1</v>
      </c>
    </row>
    <row r="145" spans="1:2" s="73" customFormat="1" ht="10.5">
      <c r="A145" s="129" t="s">
        <v>627</v>
      </c>
      <c r="B145" s="130">
        <v>1</v>
      </c>
    </row>
    <row r="146" spans="1:2" s="73" customFormat="1" ht="10.5">
      <c r="A146" s="129" t="s">
        <v>628</v>
      </c>
      <c r="B146" s="130">
        <v>2</v>
      </c>
    </row>
    <row r="147" spans="1:2" s="73" customFormat="1" ht="10.5">
      <c r="A147" s="129" t="s">
        <v>629</v>
      </c>
      <c r="B147" s="130">
        <v>3.5</v>
      </c>
    </row>
    <row r="148" spans="1:2" s="73" customFormat="1" ht="10.5">
      <c r="A148" s="129" t="s">
        <v>630</v>
      </c>
      <c r="B148" s="130">
        <v>0.5</v>
      </c>
    </row>
    <row r="149" spans="1:2" s="73" customFormat="1" ht="10.5">
      <c r="A149" s="129" t="s">
        <v>631</v>
      </c>
      <c r="B149" s="130">
        <v>1</v>
      </c>
    </row>
    <row r="150" spans="1:2" s="73" customFormat="1" ht="10.5">
      <c r="A150" s="129" t="s">
        <v>632</v>
      </c>
      <c r="B150" s="130">
        <v>1</v>
      </c>
    </row>
    <row r="151" spans="1:2" s="73" customFormat="1" ht="10.5">
      <c r="A151" s="129" t="s">
        <v>633</v>
      </c>
      <c r="B151" s="130">
        <v>2.5</v>
      </c>
    </row>
    <row r="152" spans="1:2" s="73" customFormat="1" ht="10.5">
      <c r="A152" s="129" t="s">
        <v>634</v>
      </c>
      <c r="B152" s="130">
        <v>1</v>
      </c>
    </row>
    <row r="153" spans="1:2" s="73" customFormat="1" ht="10.5">
      <c r="A153" s="129" t="s">
        <v>635</v>
      </c>
      <c r="B153" s="130">
        <v>1.5</v>
      </c>
    </row>
    <row r="154" spans="1:2" s="73" customFormat="1" ht="10.5">
      <c r="A154" s="129" t="s">
        <v>636</v>
      </c>
      <c r="B154" s="130">
        <v>1.5</v>
      </c>
    </row>
    <row r="155" spans="1:2" s="73" customFormat="1" ht="10.5">
      <c r="A155" s="129" t="s">
        <v>637</v>
      </c>
      <c r="B155" s="130">
        <v>1.5</v>
      </c>
    </row>
    <row r="156" spans="1:2" s="73" customFormat="1" ht="10.5">
      <c r="A156" s="129" t="s">
        <v>638</v>
      </c>
      <c r="B156" s="130">
        <v>1.5</v>
      </c>
    </row>
    <row r="157" spans="1:2" s="73" customFormat="1" ht="10.5">
      <c r="A157" s="129" t="s">
        <v>639</v>
      </c>
      <c r="B157" s="130">
        <v>3.5</v>
      </c>
    </row>
    <row r="158" spans="1:2" s="73" customFormat="1" ht="10.5">
      <c r="A158" s="129" t="s">
        <v>640</v>
      </c>
      <c r="B158" s="130">
        <v>3.5</v>
      </c>
    </row>
    <row r="159" spans="1:2" s="73" customFormat="1" ht="10.5">
      <c r="A159" s="129" t="s">
        <v>641</v>
      </c>
      <c r="B159" s="130">
        <v>1.5</v>
      </c>
    </row>
    <row r="160" spans="1:2" s="73" customFormat="1" ht="10.5">
      <c r="A160" s="129" t="s">
        <v>642</v>
      </c>
      <c r="B160" s="130">
        <v>2</v>
      </c>
    </row>
    <row r="161" spans="1:2" s="73" customFormat="1" ht="10.5">
      <c r="A161" s="129" t="s">
        <v>643</v>
      </c>
      <c r="B161" s="130">
        <v>3.5</v>
      </c>
    </row>
    <row r="162" spans="1:2" s="73" customFormat="1" ht="10.5">
      <c r="A162" s="129" t="s">
        <v>644</v>
      </c>
      <c r="B162" s="130">
        <v>2.5</v>
      </c>
    </row>
    <row r="163" spans="1:2" s="73" customFormat="1" ht="10.5">
      <c r="A163" s="129" t="s">
        <v>645</v>
      </c>
      <c r="B163" s="130">
        <v>1.5</v>
      </c>
    </row>
    <row r="164" spans="1:2" s="73" customFormat="1" ht="10.5">
      <c r="A164" s="129" t="s">
        <v>646</v>
      </c>
      <c r="B164" s="130">
        <v>2</v>
      </c>
    </row>
    <row r="165" spans="1:2" s="73" customFormat="1" ht="10.5">
      <c r="A165" s="129" t="s">
        <v>647</v>
      </c>
      <c r="B165" s="130">
        <v>1</v>
      </c>
    </row>
    <row r="166" spans="1:2" s="73" customFormat="1" ht="10.5">
      <c r="A166" s="129" t="s">
        <v>648</v>
      </c>
      <c r="B166" s="130">
        <v>1.5</v>
      </c>
    </row>
    <row r="167" spans="1:2" s="73" customFormat="1" ht="10.5">
      <c r="A167" s="129" t="s">
        <v>649</v>
      </c>
      <c r="B167" s="130">
        <v>2</v>
      </c>
    </row>
    <row r="168" spans="1:2" s="73" customFormat="1" ht="10.5">
      <c r="A168" s="129" t="s">
        <v>650</v>
      </c>
      <c r="B168" s="130">
        <v>1.5</v>
      </c>
    </row>
    <row r="169" spans="1:2" s="73" customFormat="1" ht="10.5">
      <c r="A169" s="129" t="s">
        <v>651</v>
      </c>
      <c r="B169" s="130">
        <v>3.5</v>
      </c>
    </row>
    <row r="170" spans="1:2" s="73" customFormat="1" ht="10.5">
      <c r="A170" s="129" t="s">
        <v>652</v>
      </c>
      <c r="B170" s="130">
        <v>2.5</v>
      </c>
    </row>
    <row r="171" spans="1:2" s="73" customFormat="1" ht="10.5">
      <c r="A171" s="129" t="s">
        <v>653</v>
      </c>
      <c r="B171" s="130">
        <v>3</v>
      </c>
    </row>
    <row r="172" spans="1:2" s="73" customFormat="1" ht="10.5">
      <c r="A172" s="129" t="s">
        <v>654</v>
      </c>
      <c r="B172" s="130">
        <v>1.5</v>
      </c>
    </row>
    <row r="173" spans="1:2" s="73" customFormat="1" ht="10.5">
      <c r="A173" s="129" t="s">
        <v>655</v>
      </c>
      <c r="B173" s="130">
        <v>1.5</v>
      </c>
    </row>
    <row r="174" spans="1:2" s="73" customFormat="1" ht="10.5">
      <c r="A174" s="129" t="s">
        <v>656</v>
      </c>
      <c r="B174" s="130">
        <v>1.5</v>
      </c>
    </row>
    <row r="175" spans="1:2" s="73" customFormat="1" ht="10.5">
      <c r="A175" s="129" t="s">
        <v>657</v>
      </c>
      <c r="B175" s="130">
        <v>1</v>
      </c>
    </row>
    <row r="176" spans="1:2" s="73" customFormat="1" ht="10.5">
      <c r="A176" s="129" t="s">
        <v>658</v>
      </c>
      <c r="B176" s="130">
        <v>1</v>
      </c>
    </row>
    <row r="177" spans="1:2" s="73" customFormat="1" ht="10.5">
      <c r="A177" s="129" t="s">
        <v>659</v>
      </c>
      <c r="B177" s="130">
        <v>2</v>
      </c>
    </row>
    <row r="178" spans="1:2" s="73" customFormat="1" ht="10.5">
      <c r="A178" s="129" t="s">
        <v>660</v>
      </c>
      <c r="B178" s="130">
        <v>2</v>
      </c>
    </row>
    <row r="179" spans="1:2" s="73" customFormat="1" ht="10.5">
      <c r="A179" s="129" t="s">
        <v>661</v>
      </c>
      <c r="B179" s="130">
        <v>1.5</v>
      </c>
    </row>
    <row r="180" spans="1:2" s="73" customFormat="1" ht="10.5">
      <c r="A180" s="129" t="s">
        <v>662</v>
      </c>
      <c r="B180" s="130">
        <v>0.5</v>
      </c>
    </row>
    <row r="181" spans="1:2" s="73" customFormat="1" ht="10.5">
      <c r="A181" s="129" t="s">
        <v>663</v>
      </c>
      <c r="B181" s="130">
        <v>1</v>
      </c>
    </row>
    <row r="182" spans="1:2" s="73" customFormat="1" ht="10.5">
      <c r="A182" s="129" t="s">
        <v>664</v>
      </c>
      <c r="B182" s="130">
        <v>1</v>
      </c>
    </row>
    <row r="183" spans="1:2" s="73" customFormat="1" ht="10.5">
      <c r="A183" s="129" t="s">
        <v>665</v>
      </c>
      <c r="B183" s="130">
        <v>1.5</v>
      </c>
    </row>
    <row r="184" spans="1:2" s="73" customFormat="1" ht="10.5">
      <c r="A184" s="129" t="s">
        <v>666</v>
      </c>
      <c r="B184" s="130">
        <v>1.5</v>
      </c>
    </row>
    <row r="185" spans="1:2" s="73" customFormat="1" ht="10.5">
      <c r="A185" s="129" t="s">
        <v>667</v>
      </c>
      <c r="B185" s="130">
        <v>1.5</v>
      </c>
    </row>
    <row r="186" spans="1:2" s="73" customFormat="1" ht="10.5">
      <c r="A186" s="129" t="s">
        <v>668</v>
      </c>
      <c r="B186" s="130">
        <v>1.5</v>
      </c>
    </row>
    <row r="187" spans="1:2" s="73" customFormat="1" ht="10.5">
      <c r="A187" s="129" t="s">
        <v>669</v>
      </c>
      <c r="B187" s="130">
        <v>2</v>
      </c>
    </row>
    <row r="188" spans="1:2" s="73" customFormat="1" ht="10.5">
      <c r="A188" s="129" t="s">
        <v>670</v>
      </c>
      <c r="B188" s="130">
        <v>1.5</v>
      </c>
    </row>
    <row r="189" spans="1:2" s="73" customFormat="1" ht="10.5">
      <c r="A189" s="129" t="s">
        <v>671</v>
      </c>
      <c r="B189" s="130">
        <v>2</v>
      </c>
    </row>
    <row r="190" spans="1:2" s="73" customFormat="1" ht="10.5">
      <c r="A190" s="129" t="s">
        <v>672</v>
      </c>
      <c r="B190" s="130">
        <v>1</v>
      </c>
    </row>
    <row r="191" spans="1:2" s="73" customFormat="1" ht="10.5">
      <c r="A191" s="129" t="s">
        <v>673</v>
      </c>
      <c r="B191" s="130">
        <v>1</v>
      </c>
    </row>
    <row r="192" spans="1:2" s="73" customFormat="1" ht="10.5">
      <c r="A192" s="129" t="s">
        <v>674</v>
      </c>
      <c r="B192" s="130">
        <v>1</v>
      </c>
    </row>
    <row r="193" spans="1:2" s="73" customFormat="1" ht="10.5">
      <c r="A193" s="129" t="s">
        <v>675</v>
      </c>
      <c r="B193" s="130">
        <v>1.5</v>
      </c>
    </row>
    <row r="194" spans="1:2" s="73" customFormat="1" ht="10.5">
      <c r="A194" s="129" t="s">
        <v>676</v>
      </c>
      <c r="B194" s="130">
        <v>1.5</v>
      </c>
    </row>
    <row r="195" spans="1:2" s="73" customFormat="1" ht="10.5">
      <c r="A195" s="129" t="s">
        <v>677</v>
      </c>
      <c r="B195" s="130">
        <v>1</v>
      </c>
    </row>
    <row r="196" spans="1:2" s="73" customFormat="1" ht="10.5">
      <c r="A196" s="129" t="s">
        <v>678</v>
      </c>
      <c r="B196" s="130">
        <v>1</v>
      </c>
    </row>
    <row r="197" spans="1:2" s="73" customFormat="1" ht="10.5">
      <c r="A197" s="129" t="s">
        <v>679</v>
      </c>
      <c r="B197" s="130">
        <v>1.5</v>
      </c>
    </row>
    <row r="198" spans="1:2" s="73" customFormat="1" ht="10.5">
      <c r="A198" s="129" t="s">
        <v>680</v>
      </c>
      <c r="B198" s="130">
        <v>1.5</v>
      </c>
    </row>
    <row r="199" spans="1:2" s="73" customFormat="1" ht="10.5">
      <c r="A199" s="129" t="s">
        <v>681</v>
      </c>
      <c r="B199" s="130">
        <v>1.5</v>
      </c>
    </row>
    <row r="200" spans="1:2" s="73" customFormat="1" ht="10.5">
      <c r="A200" s="129" t="s">
        <v>682</v>
      </c>
      <c r="B200" s="130">
        <v>2</v>
      </c>
    </row>
    <row r="201" spans="1:2" s="73" customFormat="1" ht="10.5">
      <c r="A201" s="129" t="s">
        <v>683</v>
      </c>
      <c r="B201" s="130">
        <v>2.5</v>
      </c>
    </row>
    <row r="202" spans="1:2" s="73" customFormat="1" ht="10.5">
      <c r="A202" s="129" t="s">
        <v>684</v>
      </c>
      <c r="B202" s="130">
        <v>2</v>
      </c>
    </row>
    <row r="203" spans="1:2" s="73" customFormat="1" ht="10.5">
      <c r="A203" s="129" t="s">
        <v>685</v>
      </c>
      <c r="B203" s="130">
        <v>2</v>
      </c>
    </row>
    <row r="204" spans="1:2" s="73" customFormat="1" ht="10.5">
      <c r="A204" s="129" t="s">
        <v>686</v>
      </c>
      <c r="B204" s="130">
        <v>2</v>
      </c>
    </row>
    <row r="205" spans="1:2" s="73" customFormat="1" ht="10.5">
      <c r="A205" s="129" t="s">
        <v>687</v>
      </c>
      <c r="B205" s="130">
        <v>2</v>
      </c>
    </row>
    <row r="206" spans="1:2" s="73" customFormat="1" ht="10.5">
      <c r="A206" s="129" t="s">
        <v>688</v>
      </c>
      <c r="B206" s="130">
        <v>2.5</v>
      </c>
    </row>
    <row r="207" spans="1:2" s="73" customFormat="1" ht="10.5">
      <c r="A207" s="129" t="s">
        <v>689</v>
      </c>
      <c r="B207" s="130">
        <v>3</v>
      </c>
    </row>
    <row r="208" spans="1:2" s="73" customFormat="1" ht="10.5">
      <c r="A208" s="129" t="s">
        <v>690</v>
      </c>
      <c r="B208" s="130">
        <v>1</v>
      </c>
    </row>
    <row r="209" spans="1:2" s="73" customFormat="1" ht="10.5">
      <c r="A209" s="129" t="s">
        <v>691</v>
      </c>
      <c r="B209" s="130">
        <v>1.5</v>
      </c>
    </row>
    <row r="210" spans="1:2" s="73" customFormat="1" ht="10.5">
      <c r="A210" s="129" t="s">
        <v>692</v>
      </c>
      <c r="B210" s="130">
        <v>1</v>
      </c>
    </row>
    <row r="211" spans="1:2" s="73" customFormat="1" ht="10.5">
      <c r="A211" s="129" t="s">
        <v>693</v>
      </c>
      <c r="B211" s="130">
        <v>2</v>
      </c>
    </row>
    <row r="212" spans="1:2" s="73" customFormat="1" ht="10.5">
      <c r="A212" s="129" t="s">
        <v>694</v>
      </c>
      <c r="B212" s="130">
        <v>1.5</v>
      </c>
    </row>
    <row r="213" spans="1:2" s="73" customFormat="1" ht="10.5">
      <c r="A213" s="129" t="s">
        <v>695</v>
      </c>
      <c r="B213" s="130">
        <v>1</v>
      </c>
    </row>
    <row r="214" spans="1:2" s="73" customFormat="1" ht="10.5">
      <c r="A214" s="129" t="s">
        <v>696</v>
      </c>
      <c r="B214" s="130">
        <v>3.5</v>
      </c>
    </row>
    <row r="215" spans="1:2" s="73" customFormat="1" ht="10.5">
      <c r="A215" s="129" t="s">
        <v>697</v>
      </c>
      <c r="B215" s="130">
        <v>4.5</v>
      </c>
    </row>
    <row r="216" spans="1:2" s="73" customFormat="1" ht="10.5">
      <c r="A216" s="129" t="s">
        <v>698</v>
      </c>
      <c r="B216" s="130">
        <v>3</v>
      </c>
    </row>
    <row r="217" spans="1:2" s="73" customFormat="1" ht="10.5">
      <c r="A217" s="129" t="s">
        <v>699</v>
      </c>
      <c r="B217" s="130">
        <v>3</v>
      </c>
    </row>
    <row r="218" spans="1:2" s="73" customFormat="1" ht="10.5">
      <c r="A218" s="129" t="s">
        <v>700</v>
      </c>
      <c r="B218" s="130">
        <v>2</v>
      </c>
    </row>
    <row r="219" spans="1:2" s="73" customFormat="1" ht="10.5">
      <c r="A219" s="129" t="s">
        <v>701</v>
      </c>
      <c r="B219" s="130">
        <v>3</v>
      </c>
    </row>
    <row r="220" spans="1:2" s="73" customFormat="1" ht="10.5">
      <c r="A220" s="129" t="s">
        <v>702</v>
      </c>
      <c r="B220" s="130">
        <v>3</v>
      </c>
    </row>
    <row r="221" spans="1:2" s="73" customFormat="1" ht="10.5">
      <c r="A221" s="129" t="s">
        <v>703</v>
      </c>
      <c r="B221" s="130">
        <v>3.5</v>
      </c>
    </row>
    <row r="222" spans="1:2" s="73" customFormat="1" ht="10.5">
      <c r="A222" s="129" t="s">
        <v>704</v>
      </c>
      <c r="B222" s="130">
        <v>4.5</v>
      </c>
    </row>
    <row r="223" spans="1:2" s="73" customFormat="1" ht="10.5">
      <c r="A223" s="129" t="s">
        <v>705</v>
      </c>
      <c r="B223" s="130">
        <v>1.5</v>
      </c>
    </row>
    <row r="224" spans="1:2" s="73" customFormat="1" ht="10.5">
      <c r="A224" s="129" t="s">
        <v>706</v>
      </c>
      <c r="B224" s="130">
        <v>1</v>
      </c>
    </row>
    <row r="225" spans="1:2" s="73" customFormat="1" ht="10.5">
      <c r="A225" s="129" t="s">
        <v>707</v>
      </c>
      <c r="B225" s="130">
        <v>1</v>
      </c>
    </row>
    <row r="226" spans="1:2" s="73" customFormat="1" ht="10.5">
      <c r="A226" s="129" t="s">
        <v>708</v>
      </c>
      <c r="B226" s="130">
        <v>1</v>
      </c>
    </row>
    <row r="227" spans="1:2" s="73" customFormat="1" ht="10.5">
      <c r="A227" s="129" t="s">
        <v>709</v>
      </c>
      <c r="B227" s="130">
        <v>2</v>
      </c>
    </row>
    <row r="228" spans="1:2" s="73" customFormat="1" ht="10.5">
      <c r="A228" s="129" t="s">
        <v>710</v>
      </c>
      <c r="B228" s="130">
        <v>1.5</v>
      </c>
    </row>
    <row r="229" spans="1:2" s="73" customFormat="1" ht="10.5">
      <c r="A229" s="129" t="s">
        <v>711</v>
      </c>
      <c r="B229" s="130">
        <v>4</v>
      </c>
    </row>
    <row r="230" spans="1:2" s="73" customFormat="1" ht="10.5">
      <c r="A230" s="129" t="s">
        <v>712</v>
      </c>
      <c r="B230" s="130">
        <v>2.5</v>
      </c>
    </row>
    <row r="231" spans="1:2" s="73" customFormat="1" ht="10.5">
      <c r="A231" s="129" t="s">
        <v>713</v>
      </c>
      <c r="B231" s="130">
        <v>1.5</v>
      </c>
    </row>
    <row r="232" spans="1:2" s="73" customFormat="1" ht="10.5">
      <c r="A232" s="129" t="s">
        <v>714</v>
      </c>
      <c r="B232" s="130">
        <v>1.5</v>
      </c>
    </row>
    <row r="233" spans="1:2" s="73" customFormat="1" ht="10.5">
      <c r="A233" s="129" t="s">
        <v>715</v>
      </c>
      <c r="B233" s="130">
        <v>1.5</v>
      </c>
    </row>
    <row r="234" spans="1:2" s="73" customFormat="1" ht="10.5">
      <c r="A234" s="129" t="s">
        <v>716</v>
      </c>
      <c r="B234" s="130">
        <v>2</v>
      </c>
    </row>
    <row r="235" spans="1:2" s="73" customFormat="1" ht="10.5">
      <c r="A235" s="129" t="s">
        <v>717</v>
      </c>
      <c r="B235" s="130">
        <v>1.5</v>
      </c>
    </row>
    <row r="236" spans="1:2" s="73" customFormat="1" ht="10.5">
      <c r="A236" s="129" t="s">
        <v>718</v>
      </c>
      <c r="B236" s="130">
        <v>2.5</v>
      </c>
    </row>
    <row r="237" spans="1:2" s="73" customFormat="1" ht="10.5">
      <c r="A237" s="129" t="s">
        <v>719</v>
      </c>
      <c r="B237" s="130">
        <v>1.5</v>
      </c>
    </row>
    <row r="238" spans="1:2" s="73" customFormat="1" ht="10.5">
      <c r="A238" s="129" t="s">
        <v>720</v>
      </c>
      <c r="B238" s="130">
        <v>1.5</v>
      </c>
    </row>
    <row r="239" spans="1:2" s="73" customFormat="1" ht="10.5">
      <c r="A239" s="129" t="s">
        <v>721</v>
      </c>
      <c r="B239" s="130">
        <v>1</v>
      </c>
    </row>
    <row r="240" spans="1:2" s="73" customFormat="1" ht="10.5">
      <c r="A240" s="129" t="s">
        <v>722</v>
      </c>
      <c r="B240" s="130">
        <v>1</v>
      </c>
    </row>
    <row r="241" spans="1:2" s="73" customFormat="1" ht="10.5">
      <c r="A241" s="129" t="s">
        <v>723</v>
      </c>
      <c r="B241" s="130">
        <v>0</v>
      </c>
    </row>
    <row r="242" spans="1:2" s="73" customFormat="1" ht="10.5">
      <c r="A242" s="129" t="s">
        <v>724</v>
      </c>
      <c r="B242" s="130">
        <v>0</v>
      </c>
    </row>
    <row r="243" spans="1:2" s="73" customFormat="1" ht="10.5">
      <c r="A243" s="129" t="s">
        <v>725</v>
      </c>
      <c r="B243" s="130">
        <v>0</v>
      </c>
    </row>
    <row r="244" spans="1:2" s="73" customFormat="1" ht="10.5">
      <c r="A244" s="129" t="s">
        <v>726</v>
      </c>
      <c r="B244" s="130">
        <v>5</v>
      </c>
    </row>
    <row r="245" spans="1:2" s="73" customFormat="1" ht="10.5">
      <c r="A245" s="129" t="s">
        <v>727</v>
      </c>
      <c r="B245" s="130">
        <v>3</v>
      </c>
    </row>
    <row r="246" spans="1:2" s="73" customFormat="1" ht="10.5">
      <c r="A246" s="129" t="s">
        <v>728</v>
      </c>
      <c r="B246" s="130">
        <v>2</v>
      </c>
    </row>
    <row r="247" spans="1:2" s="73" customFormat="1" ht="10.5">
      <c r="A247" s="129" t="s">
        <v>729</v>
      </c>
      <c r="B247" s="130">
        <v>3</v>
      </c>
    </row>
    <row r="248" spans="1:2" s="73" customFormat="1" ht="10.5">
      <c r="A248" s="129" t="s">
        <v>730</v>
      </c>
      <c r="B248" s="130">
        <v>8</v>
      </c>
    </row>
    <row r="249" spans="1:2" s="73" customFormat="1" ht="10.5">
      <c r="A249" s="129" t="s">
        <v>731</v>
      </c>
      <c r="B249" s="130">
        <v>1.5</v>
      </c>
    </row>
    <row r="250" spans="1:2" s="73" customFormat="1" ht="10.5">
      <c r="A250" s="129" t="s">
        <v>732</v>
      </c>
      <c r="B250" s="130">
        <v>3</v>
      </c>
    </row>
    <row r="251" spans="1:2" s="73" customFormat="1" ht="10.5">
      <c r="A251" s="129" t="s">
        <v>733</v>
      </c>
      <c r="B251" s="130">
        <v>3</v>
      </c>
    </row>
    <row r="252" spans="1:2" s="73" customFormat="1" ht="10.5">
      <c r="A252" s="129" t="s">
        <v>734</v>
      </c>
      <c r="B252" s="130">
        <v>1.5</v>
      </c>
    </row>
    <row r="253" spans="1:2" s="73" customFormat="1" ht="10.5">
      <c r="A253" s="129" t="s">
        <v>735</v>
      </c>
      <c r="B253" s="130">
        <v>1</v>
      </c>
    </row>
    <row r="254" spans="1:2" s="73" customFormat="1" ht="10.5">
      <c r="A254" s="129" t="s">
        <v>736</v>
      </c>
      <c r="B254" s="130">
        <v>1</v>
      </c>
    </row>
    <row r="255" spans="1:2" s="73" customFormat="1" ht="10.5">
      <c r="A255" s="129" t="s">
        <v>737</v>
      </c>
      <c r="B255" s="130">
        <v>1.5</v>
      </c>
    </row>
    <row r="256" spans="1:2" s="73" customFormat="1" ht="10.5">
      <c r="A256" s="129" t="s">
        <v>738</v>
      </c>
      <c r="B256" s="130">
        <v>6.5</v>
      </c>
    </row>
    <row r="257" spans="1:2" s="73" customFormat="1" ht="10.5">
      <c r="A257" s="129" t="s">
        <v>739</v>
      </c>
      <c r="B257" s="130">
        <v>2</v>
      </c>
    </row>
    <row r="258" spans="1:2" s="73" customFormat="1" ht="10.5">
      <c r="A258" s="129" t="s">
        <v>740</v>
      </c>
      <c r="B258" s="130">
        <v>2</v>
      </c>
    </row>
    <row r="259" spans="1:2" s="73" customFormat="1" ht="10.5">
      <c r="A259" s="129" t="s">
        <v>741</v>
      </c>
      <c r="B259" s="130">
        <v>2.5</v>
      </c>
    </row>
    <row r="260" spans="1:2" s="73" customFormat="1" ht="10.5">
      <c r="A260" s="129" t="s">
        <v>742</v>
      </c>
      <c r="B260" s="130">
        <v>2.5</v>
      </c>
    </row>
    <row r="261" spans="1:2" s="73" customFormat="1" ht="10.5">
      <c r="A261" s="129" t="s">
        <v>743</v>
      </c>
      <c r="B261" s="130">
        <v>1.5</v>
      </c>
    </row>
    <row r="262" spans="1:2" s="73" customFormat="1" ht="10.5">
      <c r="A262" s="129" t="s">
        <v>744</v>
      </c>
      <c r="B262" s="130">
        <v>2.5</v>
      </c>
    </row>
    <row r="263" spans="1:2" s="73" customFormat="1" ht="10.5">
      <c r="A263" s="129" t="s">
        <v>745</v>
      </c>
      <c r="B263" s="130">
        <v>3</v>
      </c>
    </row>
    <row r="264" spans="1:2" s="73" customFormat="1" ht="10.5">
      <c r="A264" s="129" t="s">
        <v>746</v>
      </c>
      <c r="B264" s="130">
        <v>2</v>
      </c>
    </row>
    <row r="265" spans="1:2" s="73" customFormat="1" ht="10.5">
      <c r="A265" s="129" t="s">
        <v>747</v>
      </c>
      <c r="B265" s="130">
        <v>2.5</v>
      </c>
    </row>
    <row r="266" spans="1:2" s="73" customFormat="1" ht="10.5">
      <c r="A266" s="129" t="s">
        <v>748</v>
      </c>
      <c r="B266" s="130">
        <v>2.5</v>
      </c>
    </row>
    <row r="267" spans="1:2" s="73" customFormat="1" ht="10.5">
      <c r="A267" s="129" t="s">
        <v>749</v>
      </c>
      <c r="B267" s="130">
        <v>1.5</v>
      </c>
    </row>
    <row r="268" spans="1:2" s="73" customFormat="1" ht="10.5">
      <c r="A268" s="129" t="s">
        <v>750</v>
      </c>
      <c r="B268" s="130">
        <v>1.5</v>
      </c>
    </row>
    <row r="269" spans="1:2" s="73" customFormat="1" ht="10.5">
      <c r="A269" s="129" t="s">
        <v>751</v>
      </c>
      <c r="B269" s="130">
        <v>1.5</v>
      </c>
    </row>
    <row r="270" spans="1:2" s="73" customFormat="1" ht="10.5">
      <c r="A270" s="129" t="s">
        <v>752</v>
      </c>
      <c r="B270" s="130">
        <v>1.5</v>
      </c>
    </row>
    <row r="271" spans="1:2" s="73" customFormat="1" ht="10.5">
      <c r="A271" s="129" t="s">
        <v>753</v>
      </c>
      <c r="B271" s="130">
        <v>2.5</v>
      </c>
    </row>
    <row r="272" spans="1:2" s="73" customFormat="1" ht="10.5">
      <c r="A272" s="129" t="s">
        <v>754</v>
      </c>
      <c r="B272" s="130">
        <v>2.5</v>
      </c>
    </row>
    <row r="273" spans="1:2" s="73" customFormat="1" ht="10.5">
      <c r="A273" s="129" t="s">
        <v>755</v>
      </c>
      <c r="B273" s="130">
        <v>2.5</v>
      </c>
    </row>
    <row r="274" spans="1:2" s="73" customFormat="1" ht="10.5">
      <c r="A274" s="129" t="s">
        <v>756</v>
      </c>
      <c r="B274" s="130">
        <v>2</v>
      </c>
    </row>
    <row r="275" spans="1:2" s="73" customFormat="1" ht="10.5">
      <c r="A275" s="129" t="s">
        <v>757</v>
      </c>
      <c r="B275" s="130">
        <v>5</v>
      </c>
    </row>
    <row r="276" spans="1:2" s="73" customFormat="1" ht="10.5">
      <c r="A276" s="129" t="s">
        <v>758</v>
      </c>
      <c r="B276" s="130">
        <v>1.5</v>
      </c>
    </row>
    <row r="277" spans="1:2" s="73" customFormat="1" ht="10.5">
      <c r="A277" s="129" t="s">
        <v>759</v>
      </c>
      <c r="B277" s="130">
        <v>1</v>
      </c>
    </row>
    <row r="278" spans="1:2" s="73" customFormat="1" ht="10.5">
      <c r="A278" s="129" t="s">
        <v>760</v>
      </c>
      <c r="B278" s="130">
        <v>1</v>
      </c>
    </row>
    <row r="279" spans="1:2" s="73" customFormat="1" ht="10.5">
      <c r="A279" s="129" t="s">
        <v>761</v>
      </c>
      <c r="B279" s="130">
        <v>0</v>
      </c>
    </row>
    <row r="280" spans="1:2" s="73" customFormat="1" ht="10.5">
      <c r="A280" s="129" t="s">
        <v>762</v>
      </c>
      <c r="B280" s="130">
        <v>0</v>
      </c>
    </row>
    <row r="281" spans="1:2" s="73" customFormat="1" ht="10.5">
      <c r="A281" s="129" t="s">
        <v>763</v>
      </c>
      <c r="B281" s="130">
        <v>3.5</v>
      </c>
    </row>
    <row r="282" spans="1:2" s="73" customFormat="1" ht="10.5">
      <c r="A282" s="129" t="s">
        <v>764</v>
      </c>
      <c r="B282" s="130">
        <v>2</v>
      </c>
    </row>
    <row r="283" spans="1:2" s="73" customFormat="1" ht="10.5">
      <c r="A283" s="129" t="s">
        <v>765</v>
      </c>
      <c r="B283" s="130">
        <v>2</v>
      </c>
    </row>
    <row r="284" spans="1:2" s="73" customFormat="1" ht="10.5">
      <c r="A284" s="129" t="s">
        <v>766</v>
      </c>
      <c r="B284" s="130">
        <v>1.5</v>
      </c>
    </row>
    <row r="285" spans="1:2" s="73" customFormat="1" ht="10.5">
      <c r="A285" s="129" t="s">
        <v>767</v>
      </c>
      <c r="B285" s="130">
        <v>2.5</v>
      </c>
    </row>
    <row r="286" spans="1:2" s="73" customFormat="1" ht="10.5">
      <c r="A286" s="129" t="s">
        <v>768</v>
      </c>
      <c r="B286" s="130">
        <v>2.5</v>
      </c>
    </row>
    <row r="287" spans="1:2" s="73" customFormat="1" ht="10.5">
      <c r="A287" s="129" t="s">
        <v>769</v>
      </c>
      <c r="B287" s="130">
        <v>2.5</v>
      </c>
    </row>
    <row r="288" spans="1:2" s="73" customFormat="1" ht="10.5">
      <c r="A288" s="129" t="s">
        <v>770</v>
      </c>
      <c r="B288" s="130">
        <v>3.5</v>
      </c>
    </row>
    <row r="289" spans="1:2" s="73" customFormat="1" ht="10.5">
      <c r="A289" s="129" t="s">
        <v>771</v>
      </c>
      <c r="B289" s="130">
        <v>3</v>
      </c>
    </row>
    <row r="290" spans="1:2" s="73" customFormat="1" ht="10.5">
      <c r="A290" s="129" t="s">
        <v>772</v>
      </c>
      <c r="B290" s="130">
        <v>2</v>
      </c>
    </row>
    <row r="291" spans="1:2" s="73" customFormat="1" ht="10.5">
      <c r="A291" s="129" t="s">
        <v>773</v>
      </c>
      <c r="B291" s="130">
        <v>8</v>
      </c>
    </row>
    <row r="292" spans="1:2" s="73" customFormat="1" ht="10.5">
      <c r="A292" s="129" t="s">
        <v>774</v>
      </c>
      <c r="B292" s="130">
        <v>6</v>
      </c>
    </row>
    <row r="293" spans="1:2" s="73" customFormat="1" ht="10.5">
      <c r="A293" s="129" t="s">
        <v>775</v>
      </c>
      <c r="B293" s="130">
        <v>2.5</v>
      </c>
    </row>
    <row r="294" spans="1:2" s="73" customFormat="1" ht="10.5">
      <c r="A294" s="129" t="s">
        <v>776</v>
      </c>
      <c r="B294" s="130">
        <v>3</v>
      </c>
    </row>
    <row r="295" spans="1:2" s="73" customFormat="1" ht="10.5">
      <c r="A295" s="129" t="s">
        <v>777</v>
      </c>
      <c r="B295" s="130">
        <v>3</v>
      </c>
    </row>
    <row r="296" spans="1:2" s="73" customFormat="1" ht="10.5">
      <c r="A296" s="129" t="s">
        <v>778</v>
      </c>
      <c r="B296" s="130">
        <v>3</v>
      </c>
    </row>
    <row r="297" spans="1:2" s="73" customFormat="1" ht="10.5">
      <c r="A297" s="129" t="s">
        <v>779</v>
      </c>
      <c r="B297" s="130">
        <v>3</v>
      </c>
    </row>
    <row r="298" spans="1:2" s="73" customFormat="1" ht="10.5">
      <c r="A298" s="129" t="s">
        <v>780</v>
      </c>
      <c r="B298" s="130">
        <v>1</v>
      </c>
    </row>
    <row r="299" spans="1:2" s="73" customFormat="1" ht="10.5">
      <c r="A299" s="129" t="s">
        <v>781</v>
      </c>
      <c r="B299" s="130">
        <v>1</v>
      </c>
    </row>
    <row r="300" spans="1:2" s="73" customFormat="1" ht="10.5">
      <c r="A300" s="129" t="s">
        <v>782</v>
      </c>
      <c r="B300" s="130">
        <v>3.5</v>
      </c>
    </row>
    <row r="301" spans="1:2" s="73" customFormat="1" ht="10.5">
      <c r="A301" s="129" t="s">
        <v>783</v>
      </c>
      <c r="B301" s="130">
        <v>3.5</v>
      </c>
    </row>
    <row r="302" spans="1:2" s="73" customFormat="1" ht="10.5">
      <c r="A302" s="129" t="s">
        <v>784</v>
      </c>
      <c r="B302" s="130">
        <v>3.5</v>
      </c>
    </row>
    <row r="303" spans="1:2" s="73" customFormat="1" ht="10.5">
      <c r="A303" s="129" t="s">
        <v>785</v>
      </c>
      <c r="B303" s="130">
        <v>1.5</v>
      </c>
    </row>
    <row r="304" spans="1:2" s="73" customFormat="1" ht="10.5">
      <c r="A304" s="129" t="s">
        <v>786</v>
      </c>
      <c r="B304" s="130">
        <v>1</v>
      </c>
    </row>
    <row r="305" spans="1:2" s="73" customFormat="1" ht="10.5">
      <c r="A305" s="129" t="s">
        <v>787</v>
      </c>
      <c r="B305" s="130">
        <v>0.5</v>
      </c>
    </row>
    <row r="306" spans="1:2" s="73" customFormat="1" ht="10.5">
      <c r="A306" s="129" t="s">
        <v>788</v>
      </c>
      <c r="B306" s="130">
        <v>1</v>
      </c>
    </row>
    <row r="307" spans="1:2" s="73" customFormat="1" ht="10.5">
      <c r="A307" s="129" t="s">
        <v>789</v>
      </c>
      <c r="B307" s="130">
        <v>1</v>
      </c>
    </row>
    <row r="308" spans="1:2" s="73" customFormat="1" ht="10.5">
      <c r="A308" s="129" t="s">
        <v>790</v>
      </c>
      <c r="B308" s="130">
        <v>0.5</v>
      </c>
    </row>
    <row r="309" spans="1:2" s="73" customFormat="1" ht="10.5">
      <c r="A309" s="129" t="s">
        <v>791</v>
      </c>
      <c r="B309" s="130">
        <v>2.5</v>
      </c>
    </row>
    <row r="310" spans="1:2" s="73" customFormat="1" ht="10.5">
      <c r="A310" s="129" t="s">
        <v>792</v>
      </c>
      <c r="B310" s="130">
        <v>0.5</v>
      </c>
    </row>
    <row r="311" spans="1:2" s="73" customFormat="1" ht="10.5">
      <c r="A311" s="129" t="s">
        <v>793</v>
      </c>
      <c r="B311" s="130">
        <v>0</v>
      </c>
    </row>
    <row r="312" spans="1:2" s="73" customFormat="1" ht="10.5">
      <c r="A312" s="129" t="s">
        <v>794</v>
      </c>
      <c r="B312" s="130">
        <v>0.5</v>
      </c>
    </row>
    <row r="313" spans="1:2" s="73" customFormat="1" ht="10.5">
      <c r="A313" s="129" t="s">
        <v>795</v>
      </c>
      <c r="B313" s="130">
        <v>0.5</v>
      </c>
    </row>
    <row r="314" spans="1:2" s="73" customFormat="1" ht="10.5">
      <c r="A314" s="129" t="s">
        <v>796</v>
      </c>
      <c r="B314" s="130">
        <v>0</v>
      </c>
    </row>
    <row r="315" spans="1:2" s="73" customFormat="1" ht="10.5">
      <c r="A315" s="129" t="s">
        <v>797</v>
      </c>
      <c r="B315" s="130">
        <v>0.5</v>
      </c>
    </row>
    <row r="316" spans="1:2" s="73" customFormat="1" ht="10.5">
      <c r="A316" s="129" t="s">
        <v>798</v>
      </c>
      <c r="B316" s="130">
        <v>0.5</v>
      </c>
    </row>
    <row r="317" spans="1:2" s="73" customFormat="1" ht="10.5">
      <c r="A317" s="129" t="s">
        <v>799</v>
      </c>
      <c r="B317" s="130">
        <v>0</v>
      </c>
    </row>
    <row r="318" spans="1:2" s="73" customFormat="1" ht="10.5">
      <c r="A318" s="129" t="s">
        <v>800</v>
      </c>
      <c r="B318" s="130">
        <v>0.5</v>
      </c>
    </row>
    <row r="319" spans="1:2" s="73" customFormat="1" ht="10.5">
      <c r="A319" s="129" t="s">
        <v>801</v>
      </c>
      <c r="B319" s="130">
        <v>0.5</v>
      </c>
    </row>
    <row r="320" spans="1:2" s="73" customFormat="1" ht="10.5">
      <c r="A320" s="129" t="s">
        <v>802</v>
      </c>
      <c r="B320" s="130">
        <v>0</v>
      </c>
    </row>
    <row r="321" spans="1:2" s="73" customFormat="1" ht="10.5">
      <c r="A321" s="129" t="s">
        <v>803</v>
      </c>
      <c r="B321" s="130">
        <v>0.5</v>
      </c>
    </row>
    <row r="322" spans="1:2" s="73" customFormat="1" ht="10.5">
      <c r="A322" s="129" t="s">
        <v>804</v>
      </c>
      <c r="B322" s="130">
        <v>5.5</v>
      </c>
    </row>
    <row r="323" spans="1:2" s="73" customFormat="1" ht="10.5">
      <c r="A323" s="129" t="s">
        <v>805</v>
      </c>
      <c r="B323" s="130">
        <v>2.5</v>
      </c>
    </row>
    <row r="324" spans="1:2" s="73" customFormat="1" ht="10.5">
      <c r="A324" s="129" t="s">
        <v>806</v>
      </c>
      <c r="B324" s="130">
        <v>5.5</v>
      </c>
    </row>
    <row r="325" spans="1:2" s="73" customFormat="1" ht="10.5">
      <c r="A325" s="129" t="s">
        <v>807</v>
      </c>
      <c r="B325" s="130">
        <v>2.5</v>
      </c>
    </row>
    <row r="326" spans="1:2" s="73" customFormat="1" ht="10.5">
      <c r="A326" s="129" t="s">
        <v>808</v>
      </c>
      <c r="B326" s="130">
        <v>0.5</v>
      </c>
    </row>
    <row r="327" spans="1:2" s="73" customFormat="1" ht="10.5">
      <c r="A327" s="129" t="s">
        <v>809</v>
      </c>
      <c r="B327" s="130">
        <v>1</v>
      </c>
    </row>
    <row r="328" spans="1:2" s="73" customFormat="1" ht="10.5">
      <c r="A328" s="129" t="s">
        <v>810</v>
      </c>
      <c r="B328" s="130">
        <v>0.5</v>
      </c>
    </row>
    <row r="329" spans="1:2" s="73" customFormat="1" ht="10.5">
      <c r="A329" s="129" t="s">
        <v>811</v>
      </c>
      <c r="B329" s="130">
        <v>3.5</v>
      </c>
    </row>
    <row r="330" spans="1:2" s="73" customFormat="1" ht="10.5">
      <c r="A330" s="129" t="s">
        <v>812</v>
      </c>
      <c r="B330" s="130">
        <v>3</v>
      </c>
    </row>
    <row r="331" spans="1:2" s="73" customFormat="1" ht="10.5">
      <c r="A331" s="129" t="s">
        <v>813</v>
      </c>
      <c r="B331" s="130">
        <v>1</v>
      </c>
    </row>
    <row r="332" spans="1:2" s="73" customFormat="1" ht="10.5">
      <c r="A332" s="129" t="s">
        <v>814</v>
      </c>
      <c r="B332" s="130">
        <v>0.5</v>
      </c>
    </row>
    <row r="333" spans="1:2" s="73" customFormat="1" ht="10.5">
      <c r="A333" s="129" t="s">
        <v>815</v>
      </c>
      <c r="B333" s="130">
        <v>1</v>
      </c>
    </row>
    <row r="334" spans="1:2" s="73" customFormat="1" ht="10.5">
      <c r="A334" s="129" t="s">
        <v>816</v>
      </c>
      <c r="B334" s="130">
        <v>3.5</v>
      </c>
    </row>
    <row r="335" spans="1:2" s="73" customFormat="1" ht="10.5">
      <c r="A335" s="129" t="s">
        <v>817</v>
      </c>
      <c r="B335" s="130">
        <v>0.5</v>
      </c>
    </row>
    <row r="336" spans="1:2" s="73" customFormat="1" ht="10.5">
      <c r="A336" s="129" t="s">
        <v>818</v>
      </c>
      <c r="B336" s="130">
        <v>0.5</v>
      </c>
    </row>
    <row r="337" spans="1:2" s="73" customFormat="1" ht="10.5">
      <c r="A337" s="129" t="s">
        <v>819</v>
      </c>
      <c r="B337" s="130">
        <v>0.5</v>
      </c>
    </row>
    <row r="338" spans="1:2" s="73" customFormat="1" ht="10.5">
      <c r="A338" s="129" t="s">
        <v>820</v>
      </c>
      <c r="B338" s="130">
        <v>4</v>
      </c>
    </row>
    <row r="339" spans="1:2" s="73" customFormat="1" ht="10.5">
      <c r="A339" s="129" t="s">
        <v>821</v>
      </c>
      <c r="B339" s="130">
        <v>0.5</v>
      </c>
    </row>
    <row r="340" spans="1:2" s="73" customFormat="1" ht="10.5">
      <c r="A340" s="129" t="s">
        <v>822</v>
      </c>
      <c r="B340" s="130">
        <v>1.5</v>
      </c>
    </row>
    <row r="341" spans="1:2" s="73" customFormat="1" ht="10.5">
      <c r="A341" s="129" t="s">
        <v>823</v>
      </c>
      <c r="B341" s="130">
        <v>5</v>
      </c>
    </row>
    <row r="342" spans="1:2" s="73" customFormat="1" ht="10.5">
      <c r="A342" s="129" t="s">
        <v>824</v>
      </c>
      <c r="B342" s="130">
        <v>3.5</v>
      </c>
    </row>
    <row r="343" spans="1:2" s="73" customFormat="1" ht="10.5">
      <c r="A343" s="129" t="s">
        <v>825</v>
      </c>
      <c r="B343" s="130">
        <v>2</v>
      </c>
    </row>
    <row r="344" spans="1:2" s="73" customFormat="1" ht="10.5">
      <c r="A344" s="129" t="s">
        <v>826</v>
      </c>
      <c r="B344" s="130">
        <v>3</v>
      </c>
    </row>
    <row r="345" spans="1:2" s="73" customFormat="1" ht="10.5">
      <c r="A345" s="129" t="s">
        <v>827</v>
      </c>
      <c r="B345" s="130">
        <v>2.5</v>
      </c>
    </row>
    <row r="346" spans="1:2" s="73" customFormat="1" ht="10.5">
      <c r="A346" s="129" t="s">
        <v>828</v>
      </c>
      <c r="B346" s="130">
        <v>3</v>
      </c>
    </row>
    <row r="347" spans="1:2" s="73" customFormat="1" ht="10.5">
      <c r="A347" s="129" t="s">
        <v>829</v>
      </c>
      <c r="B347" s="130">
        <v>3</v>
      </c>
    </row>
    <row r="348" spans="1:2" s="73" customFormat="1" ht="10.5">
      <c r="A348" s="129" t="s">
        <v>830</v>
      </c>
      <c r="B348" s="130">
        <v>4</v>
      </c>
    </row>
    <row r="349" spans="1:2" s="73" customFormat="1" ht="10.5">
      <c r="A349" s="129" t="s">
        <v>831</v>
      </c>
      <c r="B349" s="130">
        <v>6.5</v>
      </c>
    </row>
    <row r="350" spans="1:2" s="73" customFormat="1" ht="10.5">
      <c r="A350" s="129" t="s">
        <v>832</v>
      </c>
      <c r="B350" s="130">
        <v>6.5</v>
      </c>
    </row>
    <row r="351" spans="1:2" s="73" customFormat="1" ht="10.5">
      <c r="A351" s="129" t="s">
        <v>833</v>
      </c>
      <c r="B351" s="130">
        <v>3.5</v>
      </c>
    </row>
    <row r="352" spans="1:2" s="73" customFormat="1" ht="10.5">
      <c r="A352" s="129" t="s">
        <v>834</v>
      </c>
      <c r="B352" s="130">
        <v>2</v>
      </c>
    </row>
    <row r="353" spans="1:2" s="73" customFormat="1" ht="10.5">
      <c r="A353" s="129" t="s">
        <v>835</v>
      </c>
      <c r="B353" s="130">
        <v>1</v>
      </c>
    </row>
    <row r="354" spans="1:2" s="73" customFormat="1" ht="10.5">
      <c r="A354" s="129" t="s">
        <v>836</v>
      </c>
      <c r="B354" s="130">
        <v>2</v>
      </c>
    </row>
    <row r="355" spans="1:2" s="73" customFormat="1" ht="10.5">
      <c r="A355" s="129" t="s">
        <v>837</v>
      </c>
      <c r="B355" s="130">
        <v>2</v>
      </c>
    </row>
    <row r="356" spans="1:2" s="73" customFormat="1" ht="10.5">
      <c r="A356" s="129" t="s">
        <v>838</v>
      </c>
      <c r="B356" s="130">
        <v>1.5</v>
      </c>
    </row>
    <row r="357" spans="1:2" s="73" customFormat="1" ht="10.5">
      <c r="A357" s="129" t="s">
        <v>839</v>
      </c>
      <c r="B357" s="130">
        <v>1.5</v>
      </c>
    </row>
    <row r="358" spans="1:2" s="73" customFormat="1" ht="10.5">
      <c r="A358" s="129" t="s">
        <v>840</v>
      </c>
      <c r="B358" s="130">
        <v>1.5</v>
      </c>
    </row>
    <row r="359" spans="1:2" s="73" customFormat="1" ht="10.5">
      <c r="A359" s="129" t="s">
        <v>841</v>
      </c>
      <c r="B359" s="130">
        <v>2</v>
      </c>
    </row>
    <row r="360" spans="1:2" s="73" customFormat="1" ht="10.5">
      <c r="A360" s="129" t="s">
        <v>842</v>
      </c>
      <c r="B360" s="130">
        <v>3</v>
      </c>
    </row>
    <row r="361" spans="1:2" s="73" customFormat="1" ht="10.5">
      <c r="A361" s="129" t="s">
        <v>843</v>
      </c>
      <c r="B361" s="130">
        <v>2</v>
      </c>
    </row>
    <row r="362" spans="1:2" s="73" customFormat="1" ht="10.5">
      <c r="A362" s="129" t="s">
        <v>844</v>
      </c>
      <c r="B362" s="130">
        <v>2</v>
      </c>
    </row>
    <row r="363" spans="1:2" s="73" customFormat="1" ht="10.5">
      <c r="A363" s="129" t="s">
        <v>845</v>
      </c>
      <c r="B363" s="130">
        <v>3</v>
      </c>
    </row>
    <row r="364" spans="1:2" s="73" customFormat="1" ht="10.5">
      <c r="A364" s="129" t="s">
        <v>846</v>
      </c>
      <c r="B364" s="130">
        <v>4</v>
      </c>
    </row>
    <row r="365" spans="1:2" s="73" customFormat="1" ht="10.5">
      <c r="A365" s="129" t="s">
        <v>847</v>
      </c>
      <c r="B365" s="130">
        <v>1.5</v>
      </c>
    </row>
    <row r="366" spans="1:2" s="73" customFormat="1" ht="10.5">
      <c r="A366" s="129" t="s">
        <v>848</v>
      </c>
      <c r="B366" s="130">
        <v>2</v>
      </c>
    </row>
    <row r="367" spans="1:2" s="73" customFormat="1" ht="10.5">
      <c r="A367" s="129" t="s">
        <v>849</v>
      </c>
      <c r="B367" s="130">
        <v>2</v>
      </c>
    </row>
    <row r="368" spans="1:2" s="73" customFormat="1" ht="10.5">
      <c r="A368" s="129" t="s">
        <v>850</v>
      </c>
      <c r="B368" s="130">
        <v>1.5</v>
      </c>
    </row>
    <row r="369" spans="1:2" s="73" customFormat="1" ht="10.5">
      <c r="A369" s="129" t="s">
        <v>851</v>
      </c>
      <c r="B369" s="130">
        <v>2</v>
      </c>
    </row>
    <row r="370" spans="1:2" s="73" customFormat="1" ht="10.5">
      <c r="A370" s="129" t="s">
        <v>852</v>
      </c>
      <c r="B370" s="130">
        <v>2</v>
      </c>
    </row>
    <row r="371" spans="1:2" s="73" customFormat="1" ht="10.5">
      <c r="A371" s="129" t="s">
        <v>853</v>
      </c>
      <c r="B371" s="130">
        <v>2</v>
      </c>
    </row>
    <row r="372" spans="1:2" s="73" customFormat="1" ht="10.5">
      <c r="A372" s="129" t="s">
        <v>854</v>
      </c>
      <c r="B372" s="130">
        <v>1.5</v>
      </c>
    </row>
    <row r="373" spans="1:2" s="73" customFormat="1" ht="10.5">
      <c r="A373" s="129" t="s">
        <v>855</v>
      </c>
      <c r="B373" s="130">
        <v>2.5</v>
      </c>
    </row>
    <row r="374" spans="1:2" s="73" customFormat="1" ht="10.5">
      <c r="A374" s="129" t="s">
        <v>856</v>
      </c>
      <c r="B374" s="130">
        <v>9.5</v>
      </c>
    </row>
    <row r="375" spans="1:2" s="73" customFormat="1" ht="10.5">
      <c r="A375" s="129" t="s">
        <v>857</v>
      </c>
      <c r="B375" s="130">
        <v>8.5</v>
      </c>
    </row>
    <row r="376" spans="1:2" s="73" customFormat="1" ht="10.5">
      <c r="A376" s="129" t="s">
        <v>858</v>
      </c>
      <c r="B376" s="130">
        <v>2.5</v>
      </c>
    </row>
    <row r="377" spans="1:2" s="73" customFormat="1" ht="10.5">
      <c r="A377" s="129" t="s">
        <v>859</v>
      </c>
      <c r="B377" s="130">
        <v>2.5</v>
      </c>
    </row>
    <row r="378" spans="1:2" s="73" customFormat="1" ht="10.5">
      <c r="A378" s="129" t="s">
        <v>860</v>
      </c>
      <c r="B378" s="130">
        <v>1.5</v>
      </c>
    </row>
    <row r="379" spans="1:2" s="73" customFormat="1" ht="10.5">
      <c r="A379" s="129" t="s">
        <v>861</v>
      </c>
      <c r="B379" s="130">
        <v>2.5</v>
      </c>
    </row>
    <row r="380" spans="1:2" s="73" customFormat="1" ht="10.5">
      <c r="A380" s="129" t="s">
        <v>862</v>
      </c>
      <c r="B380" s="130">
        <v>2</v>
      </c>
    </row>
    <row r="381" spans="1:2" s="73" customFormat="1" ht="10.5">
      <c r="A381" s="129" t="s">
        <v>863</v>
      </c>
      <c r="B381" s="130">
        <v>3.5</v>
      </c>
    </row>
    <row r="382" spans="1:2" s="73" customFormat="1" ht="10.5">
      <c r="A382" s="129" t="s">
        <v>864</v>
      </c>
      <c r="B382" s="130">
        <v>2</v>
      </c>
    </row>
    <row r="383" spans="1:2" s="73" customFormat="1" ht="10.5">
      <c r="A383" s="129" t="s">
        <v>865</v>
      </c>
      <c r="B383" s="130">
        <v>3</v>
      </c>
    </row>
    <row r="384" spans="1:2" s="73" customFormat="1" ht="10.5">
      <c r="A384" s="129" t="s">
        <v>866</v>
      </c>
      <c r="B384" s="130">
        <v>2</v>
      </c>
    </row>
    <row r="385" spans="1:2" s="73" customFormat="1" ht="10.5">
      <c r="A385" s="129" t="s">
        <v>867</v>
      </c>
      <c r="B385" s="130">
        <v>9</v>
      </c>
    </row>
    <row r="386" spans="1:2" s="73" customFormat="1" ht="10.5">
      <c r="A386" s="129" t="s">
        <v>868</v>
      </c>
      <c r="B386" s="130">
        <v>2</v>
      </c>
    </row>
    <row r="387" spans="1:2" s="73" customFormat="1" ht="10.5">
      <c r="A387" s="129" t="s">
        <v>869</v>
      </c>
      <c r="B387" s="130">
        <v>2.5</v>
      </c>
    </row>
    <row r="388" spans="1:2" s="73" customFormat="1" ht="10.5">
      <c r="A388" s="129" t="s">
        <v>870</v>
      </c>
      <c r="B388" s="130">
        <v>1.5</v>
      </c>
    </row>
    <row r="389" spans="1:2" s="73" customFormat="1" ht="10.5">
      <c r="A389" s="129" t="s">
        <v>871</v>
      </c>
      <c r="B389" s="130">
        <v>2</v>
      </c>
    </row>
    <row r="390" spans="1:2" s="73" customFormat="1" ht="10.5">
      <c r="A390" s="129" t="s">
        <v>872</v>
      </c>
      <c r="B390" s="130">
        <v>2</v>
      </c>
    </row>
    <row r="391" spans="1:2" s="73" customFormat="1" ht="10.5">
      <c r="A391" s="129" t="s">
        <v>873</v>
      </c>
      <c r="B391" s="130">
        <v>2</v>
      </c>
    </row>
    <row r="392" spans="1:2" s="73" customFormat="1" ht="10.5">
      <c r="A392" s="129" t="s">
        <v>874</v>
      </c>
      <c r="B392" s="130">
        <v>2</v>
      </c>
    </row>
    <row r="393" spans="1:2" s="73" customFormat="1" ht="10.5">
      <c r="A393" s="129" t="s">
        <v>875</v>
      </c>
      <c r="B393" s="130">
        <v>2</v>
      </c>
    </row>
    <row r="394" spans="1:2" s="73" customFormat="1" ht="10.5">
      <c r="A394" s="129" t="s">
        <v>876</v>
      </c>
      <c r="B394" s="130">
        <v>2</v>
      </c>
    </row>
    <row r="395" spans="1:2" s="73" customFormat="1" ht="10.5">
      <c r="A395" s="129" t="s">
        <v>877</v>
      </c>
      <c r="B395" s="130">
        <v>2</v>
      </c>
    </row>
    <row r="396" spans="1:2" s="73" customFormat="1" ht="10.5">
      <c r="A396" s="129" t="s">
        <v>878</v>
      </c>
      <c r="B396" s="130">
        <v>2.5</v>
      </c>
    </row>
    <row r="397" spans="1:2" s="73" customFormat="1" ht="10.5">
      <c r="A397" s="129" t="s">
        <v>879</v>
      </c>
      <c r="B397" s="130">
        <v>5</v>
      </c>
    </row>
    <row r="398" spans="1:2" s="73" customFormat="1" ht="10.5">
      <c r="A398" s="129" t="s">
        <v>880</v>
      </c>
      <c r="B398" s="130">
        <v>2.5</v>
      </c>
    </row>
    <row r="399" spans="1:2" s="73" customFormat="1" ht="10.5">
      <c r="A399" s="129" t="s">
        <v>881</v>
      </c>
      <c r="B399" s="130">
        <v>1.5</v>
      </c>
    </row>
    <row r="400" spans="1:2" s="73" customFormat="1" ht="10.5">
      <c r="A400" s="129" t="s">
        <v>882</v>
      </c>
      <c r="B400" s="130">
        <v>2.5</v>
      </c>
    </row>
    <row r="401" spans="1:2" s="73" customFormat="1" ht="10.5">
      <c r="A401" s="129" t="s">
        <v>883</v>
      </c>
      <c r="B401" s="130">
        <v>3</v>
      </c>
    </row>
    <row r="402" spans="1:2" s="73" customFormat="1" ht="10.5">
      <c r="A402" s="129" t="s">
        <v>884</v>
      </c>
      <c r="B402" s="130">
        <v>2.5</v>
      </c>
    </row>
    <row r="403" spans="1:2" s="73" customFormat="1" ht="10.5">
      <c r="A403" s="129" t="s">
        <v>885</v>
      </c>
      <c r="B403" s="130">
        <v>1.5</v>
      </c>
    </row>
    <row r="404" spans="1:2" s="73" customFormat="1" ht="10.5">
      <c r="A404" s="129" t="s">
        <v>886</v>
      </c>
      <c r="B404" s="130">
        <v>1.5</v>
      </c>
    </row>
    <row r="405" spans="1:2" s="73" customFormat="1" ht="10.5">
      <c r="A405" s="129" t="s">
        <v>887</v>
      </c>
      <c r="B405" s="130">
        <v>2</v>
      </c>
    </row>
    <row r="406" spans="1:2" s="73" customFormat="1" ht="10.5">
      <c r="A406" s="129" t="s">
        <v>888</v>
      </c>
      <c r="B406" s="130">
        <v>0</v>
      </c>
    </row>
    <row r="407" spans="1:2" s="73" customFormat="1" ht="10.5">
      <c r="A407" s="129" t="s">
        <v>889</v>
      </c>
      <c r="B407" s="130">
        <v>3.5</v>
      </c>
    </row>
    <row r="408" spans="1:2" s="73" customFormat="1" ht="10.5">
      <c r="A408" s="129" t="s">
        <v>890</v>
      </c>
      <c r="B408" s="130">
        <v>6.5</v>
      </c>
    </row>
    <row r="409" spans="1:2" s="73" customFormat="1" ht="10.5">
      <c r="A409" s="129" t="s">
        <v>891</v>
      </c>
      <c r="B409" s="130">
        <v>3.5</v>
      </c>
    </row>
    <row r="410" spans="1:2" s="73" customFormat="1" ht="10.5">
      <c r="A410" s="129" t="s">
        <v>892</v>
      </c>
      <c r="B410" s="130">
        <v>2.5</v>
      </c>
    </row>
    <row r="411" spans="1:2" s="73" customFormat="1" ht="10.5">
      <c r="A411" s="129" t="s">
        <v>893</v>
      </c>
      <c r="B411" s="130">
        <v>2.5</v>
      </c>
    </row>
    <row r="412" spans="1:2" s="73" customFormat="1" ht="10.5">
      <c r="A412" s="129" t="s">
        <v>894</v>
      </c>
      <c r="B412" s="130">
        <v>2.5</v>
      </c>
    </row>
    <row r="413" spans="1:2" s="73" customFormat="1" ht="10.5">
      <c r="A413" s="129" t="s">
        <v>895</v>
      </c>
      <c r="B413" s="130">
        <v>4</v>
      </c>
    </row>
    <row r="414" spans="1:2" s="73" customFormat="1" ht="10.5">
      <c r="A414" s="129" t="s">
        <v>896</v>
      </c>
      <c r="B414" s="130">
        <v>3</v>
      </c>
    </row>
    <row r="415" spans="1:2" s="73" customFormat="1" ht="10.5">
      <c r="A415" s="129" t="s">
        <v>897</v>
      </c>
      <c r="B415" s="130">
        <v>4</v>
      </c>
    </row>
    <row r="416" spans="1:2" s="73" customFormat="1" ht="10.5">
      <c r="A416" s="129" t="s">
        <v>898</v>
      </c>
      <c r="B416" s="130">
        <v>4</v>
      </c>
    </row>
    <row r="417" spans="1:2" s="73" customFormat="1" ht="10.5">
      <c r="A417" s="129" t="s">
        <v>899</v>
      </c>
      <c r="B417" s="130">
        <v>4</v>
      </c>
    </row>
    <row r="418" spans="1:2" s="73" customFormat="1" ht="10.5">
      <c r="A418" s="129" t="s">
        <v>900</v>
      </c>
      <c r="B418" s="130">
        <v>3</v>
      </c>
    </row>
    <row r="419" spans="1:2" s="73" customFormat="1" ht="10.5">
      <c r="A419" s="129" t="s">
        <v>901</v>
      </c>
      <c r="B419" s="130">
        <v>4</v>
      </c>
    </row>
    <row r="420" spans="1:2" s="73" customFormat="1" ht="10.5">
      <c r="A420" s="129" t="s">
        <v>902</v>
      </c>
      <c r="B420" s="130">
        <v>4</v>
      </c>
    </row>
    <row r="421" spans="1:2" s="73" customFormat="1" ht="10.5">
      <c r="A421" s="129" t="s">
        <v>903</v>
      </c>
      <c r="B421" s="130">
        <v>4</v>
      </c>
    </row>
    <row r="422" spans="1:2" s="73" customFormat="1" ht="10.5">
      <c r="A422" s="129" t="s">
        <v>904</v>
      </c>
      <c r="B422" s="130">
        <v>4</v>
      </c>
    </row>
    <row r="423" spans="1:2" s="73" customFormat="1" ht="10.5">
      <c r="A423" s="129" t="s">
        <v>905</v>
      </c>
      <c r="B423" s="130">
        <v>3.5</v>
      </c>
    </row>
    <row r="424" spans="1:2" s="73" customFormat="1" ht="10.5">
      <c r="A424" s="129" t="s">
        <v>906</v>
      </c>
      <c r="B424" s="130">
        <v>0</v>
      </c>
    </row>
    <row r="425" spans="1:2" s="73" customFormat="1" ht="10.5">
      <c r="A425" s="129" t="s">
        <v>907</v>
      </c>
      <c r="B425" s="130">
        <v>5.5</v>
      </c>
    </row>
    <row r="426" spans="1:2" s="73" customFormat="1" ht="10.5">
      <c r="A426" s="129" t="s">
        <v>908</v>
      </c>
      <c r="B426" s="130">
        <v>4.5</v>
      </c>
    </row>
    <row r="427" spans="1:2" s="73" customFormat="1" ht="10.5">
      <c r="A427" s="129" t="s">
        <v>909</v>
      </c>
      <c r="B427" s="130">
        <v>3</v>
      </c>
    </row>
    <row r="428" spans="1:2" s="73" customFormat="1" ht="10.5">
      <c r="A428" s="129" t="s">
        <v>910</v>
      </c>
      <c r="B428" s="130">
        <v>3.5</v>
      </c>
    </row>
    <row r="429" spans="1:2" s="73" customFormat="1" ht="10.5">
      <c r="A429" s="129" t="s">
        <v>911</v>
      </c>
      <c r="B429" s="130">
        <v>1</v>
      </c>
    </row>
    <row r="430" spans="1:2" s="73" customFormat="1" ht="10.5">
      <c r="A430" s="129" t="s">
        <v>912</v>
      </c>
      <c r="B430" s="130">
        <v>1</v>
      </c>
    </row>
    <row r="431" spans="1:2" s="73" customFormat="1" ht="10.5">
      <c r="A431" s="129" t="s">
        <v>913</v>
      </c>
      <c r="B431" s="130">
        <v>0.5</v>
      </c>
    </row>
    <row r="432" spans="1:2" s="73" customFormat="1" ht="10.5">
      <c r="A432" s="129" t="s">
        <v>914</v>
      </c>
      <c r="B432" s="130">
        <v>1</v>
      </c>
    </row>
    <row r="433" spans="1:2" s="73" customFormat="1" ht="10.5">
      <c r="A433" s="129" t="s">
        <v>915</v>
      </c>
      <c r="B433" s="130">
        <v>3</v>
      </c>
    </row>
    <row r="434" spans="1:2" s="73" customFormat="1" ht="10.5">
      <c r="A434" s="129" t="s">
        <v>916</v>
      </c>
      <c r="B434" s="130">
        <v>2</v>
      </c>
    </row>
    <row r="435" spans="1:2" s="73" customFormat="1" ht="10.5">
      <c r="A435" s="129" t="s">
        <v>917</v>
      </c>
      <c r="B435" s="130">
        <v>0</v>
      </c>
    </row>
    <row r="436" spans="1:2" s="73" customFormat="1" ht="10.5">
      <c r="A436" s="129" t="s">
        <v>918</v>
      </c>
      <c r="B436" s="130">
        <v>3</v>
      </c>
    </row>
    <row r="437" spans="1:2" s="73" customFormat="1" ht="10.5">
      <c r="A437" s="129" t="s">
        <v>919</v>
      </c>
      <c r="B437" s="130">
        <v>4.5</v>
      </c>
    </row>
    <row r="438" spans="1:2" s="73" customFormat="1" ht="10.5">
      <c r="A438" s="129" t="s">
        <v>920</v>
      </c>
      <c r="B438" s="130">
        <v>3</v>
      </c>
    </row>
    <row r="439" spans="1:2" s="73" customFormat="1" ht="10.5">
      <c r="A439" s="129" t="s">
        <v>921</v>
      </c>
      <c r="B439" s="130">
        <v>4.5</v>
      </c>
    </row>
    <row r="440" spans="1:2" s="73" customFormat="1" ht="10.5">
      <c r="A440" s="129" t="s">
        <v>922</v>
      </c>
      <c r="B440" s="130">
        <v>4</v>
      </c>
    </row>
    <row r="441" spans="1:2" s="73" customFormat="1" ht="10.5">
      <c r="A441" s="129" t="s">
        <v>923</v>
      </c>
      <c r="B441" s="130">
        <v>5</v>
      </c>
    </row>
    <row r="442" spans="1:2" s="73" customFormat="1" ht="10.5">
      <c r="A442" s="129" t="s">
        <v>924</v>
      </c>
      <c r="B442" s="130">
        <v>3.5</v>
      </c>
    </row>
    <row r="443" spans="1:2" s="73" customFormat="1" ht="10.5">
      <c r="A443" s="129" t="s">
        <v>925</v>
      </c>
      <c r="B443" s="130">
        <v>5</v>
      </c>
    </row>
    <row r="444" spans="1:2" s="73" customFormat="1" ht="10.5">
      <c r="A444" s="129" t="s">
        <v>926</v>
      </c>
      <c r="B444" s="130">
        <v>3</v>
      </c>
    </row>
    <row r="445" spans="1:2" s="73" customFormat="1" ht="10.5">
      <c r="A445" s="129" t="s">
        <v>927</v>
      </c>
      <c r="B445" s="130">
        <v>5.5</v>
      </c>
    </row>
    <row r="446" spans="1:2" s="73" customFormat="1" ht="10.5">
      <c r="A446" s="129" t="s">
        <v>928</v>
      </c>
      <c r="B446" s="130">
        <v>5.5</v>
      </c>
    </row>
    <row r="447" spans="1:2" s="73" customFormat="1" ht="10.5">
      <c r="A447" s="129" t="s">
        <v>929</v>
      </c>
      <c r="B447" s="130">
        <v>4.5</v>
      </c>
    </row>
    <row r="448" spans="1:2" s="73" customFormat="1" ht="10.5">
      <c r="A448" s="129" t="s">
        <v>930</v>
      </c>
      <c r="B448" s="130">
        <v>5.5</v>
      </c>
    </row>
    <row r="449" spans="1:2" s="73" customFormat="1" ht="10.5">
      <c r="A449" s="129" t="s">
        <v>931</v>
      </c>
      <c r="B449" s="130">
        <v>5.5</v>
      </c>
    </row>
    <row r="450" spans="1:2" s="73" customFormat="1" ht="10.5">
      <c r="A450" s="129" t="s">
        <v>932</v>
      </c>
      <c r="B450" s="130">
        <v>5.5</v>
      </c>
    </row>
    <row r="451" spans="1:2" s="73" customFormat="1" ht="10.5">
      <c r="A451" s="129" t="s">
        <v>933</v>
      </c>
      <c r="B451" s="130">
        <v>4</v>
      </c>
    </row>
    <row r="452" spans="1:2" s="73" customFormat="1" ht="10.5">
      <c r="A452" s="129" t="s">
        <v>934</v>
      </c>
      <c r="B452" s="130">
        <v>5</v>
      </c>
    </row>
    <row r="453" spans="1:2" s="73" customFormat="1" ht="10.5">
      <c r="A453" s="129" t="s">
        <v>935</v>
      </c>
      <c r="B453" s="130">
        <v>5.5</v>
      </c>
    </row>
    <row r="454" spans="1:2" s="73" customFormat="1" ht="10.5">
      <c r="A454" s="129" t="s">
        <v>936</v>
      </c>
      <c r="B454" s="130">
        <v>4</v>
      </c>
    </row>
    <row r="455" spans="1:2" s="73" customFormat="1" ht="10.5">
      <c r="A455" s="129" t="s">
        <v>937</v>
      </c>
      <c r="B455" s="130">
        <v>5</v>
      </c>
    </row>
    <row r="456" spans="1:2" s="73" customFormat="1" ht="10.5">
      <c r="A456" s="129" t="s">
        <v>938</v>
      </c>
      <c r="B456" s="130">
        <v>7</v>
      </c>
    </row>
    <row r="457" spans="1:2" s="73" customFormat="1" ht="10.5">
      <c r="A457" s="129" t="s">
        <v>939</v>
      </c>
      <c r="B457" s="130">
        <v>4</v>
      </c>
    </row>
    <row r="458" spans="1:2" s="73" customFormat="1" ht="10.5">
      <c r="A458" s="129" t="s">
        <v>940</v>
      </c>
      <c r="B458" s="130">
        <v>3</v>
      </c>
    </row>
    <row r="459" spans="1:2" s="73" customFormat="1" ht="10.5">
      <c r="A459" s="129" t="s">
        <v>941</v>
      </c>
      <c r="B459" s="130">
        <v>0</v>
      </c>
    </row>
    <row r="460" spans="1:2" s="73" customFormat="1" ht="10.5">
      <c r="A460" s="129" t="s">
        <v>942</v>
      </c>
      <c r="B460" s="130">
        <v>0.5</v>
      </c>
    </row>
    <row r="461" spans="1:2" s="73" customFormat="1" ht="10.5">
      <c r="A461" s="129" t="s">
        <v>943</v>
      </c>
      <c r="B461" s="130">
        <v>0</v>
      </c>
    </row>
    <row r="462" spans="1:2" s="73" customFormat="1" ht="10.5">
      <c r="A462" s="129" t="s">
        <v>944</v>
      </c>
      <c r="B462" s="130">
        <v>1</v>
      </c>
    </row>
    <row r="463" spans="1:2" s="73" customFormat="1" ht="10.5">
      <c r="A463" s="129" t="s">
        <v>945</v>
      </c>
      <c r="B463" s="130">
        <v>0</v>
      </c>
    </row>
    <row r="464" spans="1:2" s="73" customFormat="1" ht="10.5">
      <c r="A464" s="129" t="s">
        <v>946</v>
      </c>
      <c r="B464" s="130">
        <v>1.5</v>
      </c>
    </row>
    <row r="465" spans="1:2" s="73" customFormat="1" ht="10.5">
      <c r="A465" s="129" t="s">
        <v>947</v>
      </c>
      <c r="B465" s="130">
        <v>1</v>
      </c>
    </row>
    <row r="466" spans="1:2" s="73" customFormat="1" ht="10.5">
      <c r="A466" s="129" t="s">
        <v>948</v>
      </c>
      <c r="B466" s="130">
        <v>1</v>
      </c>
    </row>
    <row r="467" spans="1:2" s="73" customFormat="1" ht="10.5">
      <c r="A467" s="129" t="s">
        <v>949</v>
      </c>
      <c r="B467" s="130">
        <v>0.5</v>
      </c>
    </row>
    <row r="468" spans="1:2" s="73" customFormat="1" ht="10.5">
      <c r="A468" s="129" t="s">
        <v>950</v>
      </c>
      <c r="B468" s="130">
        <v>7.5</v>
      </c>
    </row>
    <row r="469" spans="1:2" s="73" customFormat="1" ht="10.5">
      <c r="A469" s="129" t="s">
        <v>951</v>
      </c>
      <c r="B469" s="130">
        <v>0.5</v>
      </c>
    </row>
    <row r="470" spans="1:2" s="73" customFormat="1" ht="10.5">
      <c r="A470" s="129" t="s">
        <v>952</v>
      </c>
      <c r="B470" s="130">
        <v>3.5</v>
      </c>
    </row>
    <row r="471" spans="1:2" s="73" customFormat="1" ht="10.5">
      <c r="A471" s="129" t="s">
        <v>953</v>
      </c>
      <c r="B471" s="130">
        <v>11</v>
      </c>
    </row>
    <row r="472" spans="1:2" s="73" customFormat="1" ht="10.5">
      <c r="A472" s="129" t="s">
        <v>954</v>
      </c>
      <c r="B472" s="130">
        <v>3</v>
      </c>
    </row>
    <row r="473" spans="1:2" s="73" customFormat="1" ht="10.5">
      <c r="A473" s="129" t="s">
        <v>955</v>
      </c>
      <c r="B473" s="130">
        <v>3.5</v>
      </c>
    </row>
    <row r="474" spans="1:2" s="73" customFormat="1" ht="10.5">
      <c r="A474" s="129" t="s">
        <v>956</v>
      </c>
      <c r="B474" s="130">
        <v>3.5</v>
      </c>
    </row>
    <row r="475" spans="1:2" s="73" customFormat="1" ht="10.5">
      <c r="A475" s="129" t="s">
        <v>957</v>
      </c>
      <c r="B475" s="130">
        <v>6.5</v>
      </c>
    </row>
    <row r="476" spans="1:2" s="73" customFormat="1" ht="10.5">
      <c r="A476" s="129" t="s">
        <v>958</v>
      </c>
      <c r="B476" s="130">
        <v>6.5</v>
      </c>
    </row>
    <row r="477" spans="1:2" s="73" customFormat="1" ht="10.5">
      <c r="A477" s="129" t="s">
        <v>959</v>
      </c>
      <c r="B477" s="130">
        <v>8</v>
      </c>
    </row>
    <row r="478" spans="1:2" s="73" customFormat="1" ht="10.5">
      <c r="A478" s="129" t="s">
        <v>960</v>
      </c>
      <c r="B478" s="130">
        <v>8</v>
      </c>
    </row>
    <row r="479" spans="1:2" s="73" customFormat="1" ht="10.5">
      <c r="A479" s="129" t="s">
        <v>961</v>
      </c>
      <c r="B479" s="130">
        <v>7</v>
      </c>
    </row>
    <row r="480" spans="1:2" s="73" customFormat="1" ht="10.5">
      <c r="A480" s="129" t="s">
        <v>962</v>
      </c>
      <c r="B480" s="130">
        <v>3</v>
      </c>
    </row>
    <row r="481" spans="1:2" s="73" customFormat="1" ht="10.5">
      <c r="A481" s="129" t="s">
        <v>963</v>
      </c>
      <c r="B481" s="130">
        <v>3</v>
      </c>
    </row>
    <row r="482" spans="1:2" s="73" customFormat="1" ht="10.5">
      <c r="A482" s="129" t="s">
        <v>964</v>
      </c>
      <c r="B482" s="130">
        <v>3.5</v>
      </c>
    </row>
    <row r="483" spans="1:2" s="73" customFormat="1" ht="10.5">
      <c r="A483" s="129" t="s">
        <v>965</v>
      </c>
      <c r="B483" s="130">
        <v>3.5</v>
      </c>
    </row>
    <row r="484" spans="1:2" s="73" customFormat="1" ht="10.5">
      <c r="A484" s="129" t="s">
        <v>966</v>
      </c>
      <c r="B484" s="130">
        <v>3</v>
      </c>
    </row>
    <row r="485" spans="1:2" s="73" customFormat="1" ht="10.5">
      <c r="A485" s="129" t="s">
        <v>967</v>
      </c>
      <c r="B485" s="130">
        <v>3</v>
      </c>
    </row>
    <row r="486" spans="1:2" s="73" customFormat="1" ht="10.5">
      <c r="A486" s="129" t="s">
        <v>968</v>
      </c>
      <c r="B486" s="130">
        <v>3</v>
      </c>
    </row>
    <row r="487" spans="1:2" s="73" customFormat="1" ht="10.5">
      <c r="A487" s="129" t="s">
        <v>969</v>
      </c>
      <c r="B487" s="130">
        <v>2</v>
      </c>
    </row>
    <row r="488" spans="1:2" s="73" customFormat="1" ht="10.5">
      <c r="A488" s="129" t="s">
        <v>970</v>
      </c>
      <c r="B488" s="130">
        <v>2</v>
      </c>
    </row>
    <row r="489" spans="1:2" s="73" customFormat="1" ht="10.5">
      <c r="A489" s="129" t="s">
        <v>971</v>
      </c>
      <c r="B489" s="130">
        <v>1.5</v>
      </c>
    </row>
    <row r="490" spans="1:2" s="73" customFormat="1" ht="10.5">
      <c r="A490" s="129" t="s">
        <v>972</v>
      </c>
      <c r="B490" s="130">
        <v>1</v>
      </c>
    </row>
    <row r="491" spans="1:2" s="73" customFormat="1" ht="10.5">
      <c r="A491" s="129" t="s">
        <v>973</v>
      </c>
      <c r="B491" s="130">
        <v>2</v>
      </c>
    </row>
    <row r="492" spans="1:2" s="73" customFormat="1" ht="10.5">
      <c r="A492" s="129" t="s">
        <v>974</v>
      </c>
      <c r="B492" s="130">
        <v>0.5</v>
      </c>
    </row>
    <row r="493" spans="1:2" s="73" customFormat="1" ht="10.5">
      <c r="A493" s="129" t="s">
        <v>975</v>
      </c>
      <c r="B493" s="130">
        <v>1.5</v>
      </c>
    </row>
    <row r="494" spans="1:2" s="73" customFormat="1" ht="10.5">
      <c r="A494" s="129" t="s">
        <v>976</v>
      </c>
      <c r="B494" s="130">
        <v>2</v>
      </c>
    </row>
    <row r="495" spans="1:2" s="73" customFormat="1" ht="10.5">
      <c r="A495" s="129" t="s">
        <v>977</v>
      </c>
      <c r="B495" s="130">
        <v>0.5</v>
      </c>
    </row>
    <row r="496" spans="1:2" s="73" customFormat="1" ht="10.5">
      <c r="A496" s="129" t="s">
        <v>978</v>
      </c>
      <c r="B496" s="130">
        <v>1</v>
      </c>
    </row>
    <row r="497" spans="1:2" s="73" customFormat="1" ht="10.5">
      <c r="A497" s="129" t="s">
        <v>979</v>
      </c>
      <c r="B497" s="130">
        <v>0.5</v>
      </c>
    </row>
    <row r="498" spans="1:2" s="73" customFormat="1" ht="10.5">
      <c r="A498" s="129" t="s">
        <v>980</v>
      </c>
      <c r="B498" s="130">
        <v>1</v>
      </c>
    </row>
    <row r="499" spans="1:2" s="73" customFormat="1" ht="10.5">
      <c r="A499" s="129" t="s">
        <v>981</v>
      </c>
      <c r="B499" s="130">
        <v>0.5</v>
      </c>
    </row>
    <row r="500" spans="1:2" s="73" customFormat="1" ht="10.5">
      <c r="A500" s="129" t="s">
        <v>982</v>
      </c>
      <c r="B500" s="130">
        <v>0.5</v>
      </c>
    </row>
    <row r="501" spans="1:2" s="73" customFormat="1" ht="10.5">
      <c r="A501" s="129" t="s">
        <v>983</v>
      </c>
      <c r="B501" s="130">
        <v>1</v>
      </c>
    </row>
    <row r="502" spans="1:2" s="73" customFormat="1" ht="10.5">
      <c r="A502" s="129" t="s">
        <v>984</v>
      </c>
      <c r="B502" s="130">
        <v>0.5</v>
      </c>
    </row>
    <row r="503" spans="1:2" s="73" customFormat="1" ht="10.5">
      <c r="A503" s="129" t="s">
        <v>985</v>
      </c>
      <c r="B503" s="130">
        <v>1</v>
      </c>
    </row>
    <row r="504" spans="1:2" s="73" customFormat="1" ht="10.5">
      <c r="A504" s="129" t="s">
        <v>986</v>
      </c>
      <c r="B504" s="130">
        <v>0.5</v>
      </c>
    </row>
    <row r="505" spans="1:2" s="73" customFormat="1" ht="10.5">
      <c r="A505" s="129" t="s">
        <v>987</v>
      </c>
      <c r="B505" s="130">
        <v>1</v>
      </c>
    </row>
    <row r="506" spans="1:2" s="73" customFormat="1" ht="10.5">
      <c r="A506" s="129" t="s">
        <v>988</v>
      </c>
      <c r="B506" s="130">
        <v>0.5</v>
      </c>
    </row>
    <row r="507" spans="1:2" s="73" customFormat="1" ht="10.5">
      <c r="A507" s="129" t="s">
        <v>989</v>
      </c>
      <c r="B507" s="130">
        <v>0.5</v>
      </c>
    </row>
    <row r="508" spans="1:2" s="73" customFormat="1" ht="10.5">
      <c r="A508" s="129" t="s">
        <v>990</v>
      </c>
      <c r="B508" s="130">
        <v>0.5</v>
      </c>
    </row>
    <row r="509" spans="1:2" s="73" customFormat="1" ht="10.5">
      <c r="A509" s="129" t="s">
        <v>991</v>
      </c>
      <c r="B509" s="130">
        <v>0</v>
      </c>
    </row>
    <row r="510" spans="1:2" s="73" customFormat="1" ht="10.5">
      <c r="A510" s="129" t="s">
        <v>992</v>
      </c>
      <c r="B510" s="130">
        <v>0.5</v>
      </c>
    </row>
    <row r="511" spans="1:2" s="73" customFormat="1" ht="10.5">
      <c r="A511" s="129" t="s">
        <v>993</v>
      </c>
      <c r="B511" s="130">
        <v>0.5</v>
      </c>
    </row>
    <row r="512" spans="1:2" s="73" customFormat="1" ht="10.5">
      <c r="A512" s="129" t="s">
        <v>994</v>
      </c>
      <c r="B512" s="130">
        <v>1</v>
      </c>
    </row>
    <row r="513" spans="1:2" s="73" customFormat="1" ht="10.5">
      <c r="A513" s="129" t="s">
        <v>995</v>
      </c>
      <c r="B513" s="130">
        <v>0.5</v>
      </c>
    </row>
    <row r="514" spans="1:2" s="73" customFormat="1" ht="10.5">
      <c r="A514" s="129" t="s">
        <v>996</v>
      </c>
      <c r="B514" s="130">
        <v>0</v>
      </c>
    </row>
    <row r="515" spans="1:2" s="73" customFormat="1" ht="10.5">
      <c r="A515" s="129" t="s">
        <v>997</v>
      </c>
      <c r="B515" s="130">
        <v>0.5</v>
      </c>
    </row>
    <row r="516" spans="1:2" s="73" customFormat="1" ht="10.5">
      <c r="A516" s="129" t="s">
        <v>998</v>
      </c>
      <c r="B516" s="130">
        <v>1</v>
      </c>
    </row>
    <row r="517" spans="1:2" s="73" customFormat="1" ht="10.5">
      <c r="A517" s="129" t="s">
        <v>999</v>
      </c>
      <c r="B517" s="130">
        <v>0.5</v>
      </c>
    </row>
    <row r="518" spans="1:2" s="73" customFormat="1" ht="10.5">
      <c r="A518" s="129" t="s">
        <v>1000</v>
      </c>
      <c r="B518" s="130">
        <v>0.5</v>
      </c>
    </row>
    <row r="519" spans="1:2" s="73" customFormat="1" ht="10.5">
      <c r="A519" s="129" t="s">
        <v>1001</v>
      </c>
      <c r="B519" s="130">
        <v>0.5</v>
      </c>
    </row>
    <row r="520" spans="1:2" s="73" customFormat="1" ht="10.5">
      <c r="A520" s="129" t="s">
        <v>1002</v>
      </c>
      <c r="B520" s="130">
        <v>0.5</v>
      </c>
    </row>
    <row r="521" spans="1:2" s="73" customFormat="1" ht="10.5">
      <c r="A521" s="129" t="s">
        <v>1003</v>
      </c>
      <c r="B521" s="130">
        <v>1</v>
      </c>
    </row>
    <row r="522" spans="1:2" s="73" customFormat="1" ht="10.5">
      <c r="A522" s="129" t="s">
        <v>1004</v>
      </c>
      <c r="B522" s="130">
        <v>1</v>
      </c>
    </row>
    <row r="523" spans="1:2" s="73" customFormat="1" ht="10.5">
      <c r="A523" s="129" t="s">
        <v>1005</v>
      </c>
      <c r="B523" s="130">
        <v>0.5</v>
      </c>
    </row>
    <row r="524" spans="1:2" s="73" customFormat="1" ht="10.5">
      <c r="A524" s="129" t="s">
        <v>1006</v>
      </c>
      <c r="B524" s="130">
        <v>0.5</v>
      </c>
    </row>
    <row r="525" spans="1:2" s="73" customFormat="1" ht="10.5">
      <c r="A525" s="129" t="s">
        <v>1007</v>
      </c>
      <c r="B525" s="130">
        <v>1</v>
      </c>
    </row>
    <row r="526" spans="1:2" s="73" customFormat="1" ht="10.5">
      <c r="A526" s="129" t="s">
        <v>1008</v>
      </c>
      <c r="B526" s="130">
        <v>0.5</v>
      </c>
    </row>
    <row r="527" spans="1:2" s="73" customFormat="1" ht="10.5">
      <c r="A527" s="129" t="s">
        <v>1009</v>
      </c>
      <c r="B527" s="130">
        <v>1.5</v>
      </c>
    </row>
    <row r="528" spans="1:2" s="73" customFormat="1" ht="10.5">
      <c r="A528" s="129" t="s">
        <v>1010</v>
      </c>
      <c r="B528" s="130">
        <v>0.5</v>
      </c>
    </row>
    <row r="529" spans="1:2" s="73" customFormat="1" ht="10.5">
      <c r="A529" s="129" t="s">
        <v>1011</v>
      </c>
      <c r="B529" s="130">
        <v>0.5</v>
      </c>
    </row>
    <row r="530" spans="1:2" s="73" customFormat="1" ht="10.5">
      <c r="A530" s="129" t="s">
        <v>1012</v>
      </c>
      <c r="B530" s="130">
        <v>0.5</v>
      </c>
    </row>
    <row r="531" spans="1:2" s="73" customFormat="1" ht="10.5">
      <c r="A531" s="129" t="s">
        <v>1013</v>
      </c>
      <c r="B531" s="130">
        <v>0.5</v>
      </c>
    </row>
    <row r="532" spans="1:2" s="73" customFormat="1" ht="10.5">
      <c r="A532" s="129" t="s">
        <v>1014</v>
      </c>
      <c r="B532" s="130">
        <v>1</v>
      </c>
    </row>
    <row r="533" spans="1:2" s="73" customFormat="1" ht="10.5">
      <c r="A533" s="129" t="s">
        <v>1015</v>
      </c>
      <c r="B533" s="130">
        <v>0.5</v>
      </c>
    </row>
    <row r="534" spans="1:2" s="73" customFormat="1" ht="10.5">
      <c r="A534" s="129" t="s">
        <v>1016</v>
      </c>
      <c r="B534" s="130">
        <v>0.5</v>
      </c>
    </row>
    <row r="535" spans="1:2" s="73" customFormat="1" ht="10.5">
      <c r="A535" s="129" t="s">
        <v>1017</v>
      </c>
      <c r="B535" s="130">
        <v>6</v>
      </c>
    </row>
    <row r="536" spans="1:2" s="73" customFormat="1" ht="10.5">
      <c r="A536" s="129" t="s">
        <v>1018</v>
      </c>
      <c r="B536" s="130">
        <v>0</v>
      </c>
    </row>
    <row r="537" spans="1:2" s="73" customFormat="1" ht="10.5">
      <c r="A537" s="129" t="s">
        <v>1019</v>
      </c>
      <c r="B537" s="130">
        <v>0.5</v>
      </c>
    </row>
    <row r="538" spans="1:2" s="73" customFormat="1" ht="10.5">
      <c r="A538" s="129" t="s">
        <v>1020</v>
      </c>
      <c r="B538" s="130">
        <v>2</v>
      </c>
    </row>
    <row r="539" spans="1:2" s="73" customFormat="1" ht="10.5">
      <c r="A539" s="129" t="s">
        <v>1021</v>
      </c>
      <c r="B539" s="130">
        <v>3</v>
      </c>
    </row>
    <row r="540" spans="1:2" s="73" customFormat="1" ht="10.5">
      <c r="A540" s="129" t="s">
        <v>1022</v>
      </c>
      <c r="B540" s="130">
        <v>3</v>
      </c>
    </row>
    <row r="541" spans="1:2" s="73" customFormat="1" ht="10.5">
      <c r="A541" s="129" t="s">
        <v>1023</v>
      </c>
      <c r="B541" s="130">
        <v>1.5</v>
      </c>
    </row>
    <row r="542" spans="1:2" s="73" customFormat="1" ht="10.5">
      <c r="A542" s="129" t="s">
        <v>1024</v>
      </c>
      <c r="B542" s="130">
        <v>1</v>
      </c>
    </row>
    <row r="543" spans="1:2" s="73" customFormat="1" ht="10.5">
      <c r="A543" s="129" t="s">
        <v>1025</v>
      </c>
      <c r="B543" s="130">
        <v>2</v>
      </c>
    </row>
    <row r="544" spans="1:2" s="73" customFormat="1" ht="10.5">
      <c r="A544" s="129" t="s">
        <v>1026</v>
      </c>
      <c r="B544" s="130">
        <v>2</v>
      </c>
    </row>
    <row r="545" spans="1:2" s="73" customFormat="1" ht="10.5">
      <c r="A545" s="129" t="s">
        <v>1027</v>
      </c>
      <c r="B545" s="130">
        <v>2</v>
      </c>
    </row>
    <row r="546" spans="1:2" s="73" customFormat="1" ht="10.5">
      <c r="A546" s="129" t="s">
        <v>1028</v>
      </c>
      <c r="B546" s="130">
        <v>2</v>
      </c>
    </row>
    <row r="547" spans="1:2" s="73" customFormat="1" ht="10.5">
      <c r="A547" s="129" t="s">
        <v>1029</v>
      </c>
      <c r="B547" s="130">
        <v>3</v>
      </c>
    </row>
    <row r="548" spans="1:2" s="73" customFormat="1" ht="10.5">
      <c r="A548" s="129" t="s">
        <v>1030</v>
      </c>
      <c r="B548" s="130">
        <v>1</v>
      </c>
    </row>
    <row r="549" spans="1:2" s="73" customFormat="1" ht="10.5">
      <c r="A549" s="129" t="s">
        <v>1031</v>
      </c>
      <c r="B549" s="130">
        <v>3</v>
      </c>
    </row>
    <row r="550" spans="1:2" s="73" customFormat="1" ht="10.5">
      <c r="A550" s="129" t="s">
        <v>1032</v>
      </c>
      <c r="B550" s="130">
        <v>1.5</v>
      </c>
    </row>
    <row r="551" spans="1:2" s="73" customFormat="1" ht="10.5">
      <c r="A551" s="129" t="s">
        <v>1033</v>
      </c>
      <c r="B551" s="130">
        <v>0</v>
      </c>
    </row>
    <row r="552" spans="1:2" s="73" customFormat="1" ht="10.5">
      <c r="A552" s="129" t="s">
        <v>1034</v>
      </c>
      <c r="B552" s="130">
        <v>1.5</v>
      </c>
    </row>
    <row r="553" spans="1:2" s="73" customFormat="1" ht="10.5">
      <c r="A553" s="129" t="s">
        <v>1035</v>
      </c>
      <c r="B553" s="130">
        <v>1.5</v>
      </c>
    </row>
    <row r="554" spans="1:2" s="73" customFormat="1" ht="10.5">
      <c r="A554" s="129" t="s">
        <v>1036</v>
      </c>
      <c r="B554" s="130">
        <v>1.5</v>
      </c>
    </row>
    <row r="555" spans="1:2" s="73" customFormat="1" ht="10.5">
      <c r="A555" s="129" t="s">
        <v>1037</v>
      </c>
      <c r="B555" s="130">
        <v>1.5</v>
      </c>
    </row>
    <row r="556" spans="1:2" s="73" customFormat="1" ht="10.5">
      <c r="A556" s="129" t="s">
        <v>1038</v>
      </c>
      <c r="B556" s="130">
        <v>1.5</v>
      </c>
    </row>
    <row r="557" spans="1:2" s="73" customFormat="1" ht="10.5">
      <c r="A557" s="129" t="s">
        <v>1039</v>
      </c>
      <c r="B557" s="130">
        <v>1.5</v>
      </c>
    </row>
    <row r="558" spans="1:2" s="73" customFormat="1" ht="10.5">
      <c r="A558" s="129" t="s">
        <v>1040</v>
      </c>
      <c r="B558" s="130">
        <v>2</v>
      </c>
    </row>
    <row r="559" spans="1:2" s="73" customFormat="1" ht="10.5">
      <c r="A559" s="129" t="s">
        <v>1041</v>
      </c>
      <c r="B559" s="130">
        <v>1</v>
      </c>
    </row>
    <row r="560" spans="1:2" s="73" customFormat="1" ht="10.5">
      <c r="A560" s="129" t="s">
        <v>1042</v>
      </c>
      <c r="B560" s="130">
        <v>1.5</v>
      </c>
    </row>
    <row r="561" spans="1:2" s="73" customFormat="1" ht="10.5">
      <c r="A561" s="129" t="s">
        <v>1043</v>
      </c>
      <c r="B561" s="130">
        <v>1.5</v>
      </c>
    </row>
    <row r="562" spans="1:2" s="73" customFormat="1" ht="10.5">
      <c r="A562" s="129" t="s">
        <v>1044</v>
      </c>
      <c r="B562" s="130">
        <v>1.5</v>
      </c>
    </row>
    <row r="563" spans="1:2" s="73" customFormat="1" ht="10.5">
      <c r="A563" s="129" t="s">
        <v>1045</v>
      </c>
      <c r="B563" s="130">
        <v>1.5</v>
      </c>
    </row>
    <row r="564" spans="1:2" s="73" customFormat="1" ht="10.5">
      <c r="A564" s="129" t="s">
        <v>1046</v>
      </c>
      <c r="B564" s="130">
        <v>1.5</v>
      </c>
    </row>
    <row r="565" spans="1:2" s="73" customFormat="1" ht="10.5">
      <c r="A565" s="129" t="s">
        <v>1047</v>
      </c>
      <c r="B565" s="130">
        <v>1.5</v>
      </c>
    </row>
    <row r="566" spans="1:2" s="73" customFormat="1" ht="10.5">
      <c r="A566" s="129" t="s">
        <v>1048</v>
      </c>
      <c r="B566" s="130">
        <v>1.5</v>
      </c>
    </row>
    <row r="567" spans="1:2" s="73" customFormat="1" ht="10.5">
      <c r="A567" s="129" t="s">
        <v>1049</v>
      </c>
      <c r="B567" s="130">
        <v>1</v>
      </c>
    </row>
    <row r="568" spans="1:2" s="73" customFormat="1" ht="10.5">
      <c r="A568" s="129" t="s">
        <v>1050</v>
      </c>
      <c r="B568" s="130">
        <v>2</v>
      </c>
    </row>
    <row r="569" spans="1:2" s="73" customFormat="1" ht="10.5">
      <c r="A569" s="129" t="s">
        <v>1051</v>
      </c>
      <c r="B569" s="130">
        <v>2</v>
      </c>
    </row>
    <row r="570" spans="1:2" s="73" customFormat="1" ht="10.5">
      <c r="A570" s="129" t="s">
        <v>1052</v>
      </c>
      <c r="B570" s="130">
        <v>2</v>
      </c>
    </row>
    <row r="571" spans="1:2" s="73" customFormat="1" ht="10.5">
      <c r="A571" s="129" t="s">
        <v>1053</v>
      </c>
      <c r="B571" s="130">
        <v>4.5</v>
      </c>
    </row>
    <row r="572" spans="1:2" s="73" customFormat="1" ht="10.5">
      <c r="A572" s="129" t="s">
        <v>1054</v>
      </c>
      <c r="B572" s="130">
        <v>2.5</v>
      </c>
    </row>
    <row r="573" spans="1:2" s="73" customFormat="1" ht="10.5">
      <c r="A573" s="129" t="s">
        <v>1055</v>
      </c>
      <c r="B573" s="130">
        <v>2</v>
      </c>
    </row>
    <row r="574" spans="1:2" s="73" customFormat="1" ht="10.5">
      <c r="A574" s="129" t="s">
        <v>1056</v>
      </c>
      <c r="B574" s="130">
        <v>6</v>
      </c>
    </row>
    <row r="575" spans="1:2" s="73" customFormat="1" ht="10.5">
      <c r="A575" s="129" t="s">
        <v>1057</v>
      </c>
      <c r="B575" s="130">
        <v>4.5</v>
      </c>
    </row>
    <row r="576" spans="1:2" s="73" customFormat="1" ht="10.5">
      <c r="A576" s="129" t="s">
        <v>1058</v>
      </c>
      <c r="B576" s="130">
        <v>3.5</v>
      </c>
    </row>
    <row r="577" spans="1:2" s="73" customFormat="1" ht="10.5">
      <c r="A577" s="129" t="s">
        <v>1059</v>
      </c>
      <c r="B577" s="130">
        <v>6.5</v>
      </c>
    </row>
    <row r="578" spans="1:2" s="73" customFormat="1" ht="10.5">
      <c r="A578" s="129" t="s">
        <v>1060</v>
      </c>
      <c r="B578" s="130">
        <v>3.5</v>
      </c>
    </row>
    <row r="579" spans="1:2" s="73" customFormat="1" ht="10.5">
      <c r="A579" s="129" t="s">
        <v>1061</v>
      </c>
      <c r="B579" s="130">
        <v>3.5</v>
      </c>
    </row>
    <row r="580" spans="1:2" s="73" customFormat="1" ht="10.5">
      <c r="A580" s="129" t="s">
        <v>1062</v>
      </c>
      <c r="B580" s="130">
        <v>6</v>
      </c>
    </row>
    <row r="581" spans="1:2" s="73" customFormat="1" ht="10.5">
      <c r="A581" s="129" t="s">
        <v>1063</v>
      </c>
      <c r="B581" s="130">
        <v>2</v>
      </c>
    </row>
    <row r="582" spans="1:2" s="73" customFormat="1" ht="10.5">
      <c r="A582" s="129" t="s">
        <v>1064</v>
      </c>
      <c r="B582" s="130">
        <v>4</v>
      </c>
    </row>
    <row r="583" spans="1:2" s="73" customFormat="1" ht="10.5">
      <c r="A583" s="129" t="s">
        <v>1065</v>
      </c>
      <c r="B583" s="130">
        <v>1.5</v>
      </c>
    </row>
    <row r="584" spans="1:2" s="73" customFormat="1" ht="10.5">
      <c r="A584" s="129" t="s">
        <v>1066</v>
      </c>
      <c r="B584" s="130">
        <v>3.5</v>
      </c>
    </row>
    <row r="585" spans="1:2" s="73" customFormat="1" ht="10.5">
      <c r="A585" s="129" t="s">
        <v>1067</v>
      </c>
      <c r="B585" s="130">
        <v>0</v>
      </c>
    </row>
    <row r="586" spans="1:2" s="73" customFormat="1" ht="10.5">
      <c r="A586" s="129" t="s">
        <v>1068</v>
      </c>
      <c r="B586" s="130">
        <v>0</v>
      </c>
    </row>
    <row r="587" spans="1:2" s="73" customFormat="1" ht="10.5">
      <c r="A587" s="129" t="s">
        <v>1069</v>
      </c>
      <c r="B587" s="130">
        <v>4.5</v>
      </c>
    </row>
    <row r="588" spans="1:2" s="73" customFormat="1" ht="10.5">
      <c r="A588" s="129" t="s">
        <v>1070</v>
      </c>
      <c r="B588" s="130">
        <v>2.5</v>
      </c>
    </row>
    <row r="589" spans="1:2" s="73" customFormat="1" ht="10.5">
      <c r="A589" s="129" t="s">
        <v>1071</v>
      </c>
      <c r="B589" s="130">
        <v>2.5</v>
      </c>
    </row>
    <row r="590" spans="1:2" s="73" customFormat="1" ht="10.5">
      <c r="A590" s="129" t="s">
        <v>1072</v>
      </c>
      <c r="B590" s="130">
        <v>4</v>
      </c>
    </row>
    <row r="591" spans="1:2" s="73" customFormat="1" ht="10.5">
      <c r="A591" s="129" t="s">
        <v>1073</v>
      </c>
      <c r="B591" s="130">
        <v>0.5</v>
      </c>
    </row>
    <row r="592" spans="1:2" s="73" customFormat="1" ht="10.5">
      <c r="A592" s="129" t="s">
        <v>1074</v>
      </c>
      <c r="B592" s="130">
        <v>1.5</v>
      </c>
    </row>
    <row r="593" spans="1:2" s="73" customFormat="1" ht="10.5">
      <c r="A593" s="129" t="s">
        <v>1075</v>
      </c>
      <c r="B593" s="130">
        <v>0</v>
      </c>
    </row>
    <row r="594" spans="1:2" s="73" customFormat="1" ht="10.5">
      <c r="A594" s="129" t="s">
        <v>1076</v>
      </c>
      <c r="B594" s="130">
        <v>2</v>
      </c>
    </row>
    <row r="595" spans="1:2" s="73" customFormat="1" ht="10.5">
      <c r="A595" s="129" t="s">
        <v>1077</v>
      </c>
      <c r="B595" s="130">
        <v>1</v>
      </c>
    </row>
    <row r="596" spans="1:2" s="73" customFormat="1" ht="10.5">
      <c r="A596" s="129" t="s">
        <v>1078</v>
      </c>
      <c r="B596" s="130">
        <v>2</v>
      </c>
    </row>
    <row r="597" spans="1:2" s="73" customFormat="1" ht="10.5">
      <c r="A597" s="129" t="s">
        <v>1079</v>
      </c>
      <c r="B597" s="130">
        <v>3.5</v>
      </c>
    </row>
    <row r="598" spans="1:2" s="73" customFormat="1" ht="10.5">
      <c r="A598" s="129" t="s">
        <v>1080</v>
      </c>
      <c r="B598" s="130">
        <v>2</v>
      </c>
    </row>
    <row r="599" spans="1:2" s="73" customFormat="1" ht="10.5">
      <c r="A599" s="129" t="s">
        <v>1081</v>
      </c>
      <c r="B599" s="130">
        <v>3</v>
      </c>
    </row>
    <row r="600" spans="1:2" s="73" customFormat="1" ht="10.5">
      <c r="A600" s="129" t="s">
        <v>1082</v>
      </c>
      <c r="B600" s="130">
        <v>1.5</v>
      </c>
    </row>
    <row r="601" spans="1:2" s="73" customFormat="1" ht="10.5">
      <c r="A601" s="129" t="s">
        <v>1083</v>
      </c>
      <c r="B601" s="130">
        <v>3.5</v>
      </c>
    </row>
    <row r="602" spans="1:2" s="73" customFormat="1" ht="10.5">
      <c r="A602" s="129" t="s">
        <v>1084</v>
      </c>
      <c r="B602" s="130">
        <v>1.5</v>
      </c>
    </row>
    <row r="603" spans="1:2" s="73" customFormat="1" ht="10.5">
      <c r="A603" s="129" t="s">
        <v>1085</v>
      </c>
      <c r="B603" s="130">
        <v>1.5</v>
      </c>
    </row>
    <row r="604" spans="1:2" s="73" customFormat="1" ht="10.5">
      <c r="A604" s="129" t="s">
        <v>1086</v>
      </c>
      <c r="B604" s="130">
        <v>1.5</v>
      </c>
    </row>
    <row r="605" spans="1:2" s="73" customFormat="1" ht="10.5">
      <c r="A605" s="129" t="s">
        <v>1087</v>
      </c>
      <c r="B605" s="130">
        <v>2</v>
      </c>
    </row>
    <row r="606" spans="1:2" s="73" customFormat="1" ht="10.5">
      <c r="A606" s="129" t="s">
        <v>1088</v>
      </c>
      <c r="B606" s="130">
        <v>0.5</v>
      </c>
    </row>
    <row r="607" spans="1:2" s="73" customFormat="1" ht="10.5">
      <c r="A607" s="129" t="s">
        <v>1089</v>
      </c>
      <c r="B607" s="130">
        <v>1.5</v>
      </c>
    </row>
    <row r="608" spans="1:2" s="73" customFormat="1" ht="10.5">
      <c r="A608" s="129" t="s">
        <v>1090</v>
      </c>
      <c r="B608" s="130">
        <v>7.5</v>
      </c>
    </row>
    <row r="609" spans="1:2" s="73" customFormat="1" ht="10.5">
      <c r="A609" s="129" t="s">
        <v>1091</v>
      </c>
      <c r="B609" s="130">
        <v>4.5</v>
      </c>
    </row>
    <row r="610" spans="1:2" s="73" customFormat="1" ht="10.5">
      <c r="A610" s="129" t="s">
        <v>1092</v>
      </c>
      <c r="B610" s="130">
        <v>3.5</v>
      </c>
    </row>
    <row r="611" spans="1:2" s="73" customFormat="1" ht="10.5">
      <c r="A611" s="129" t="s">
        <v>1093</v>
      </c>
      <c r="B611" s="130">
        <v>0.5</v>
      </c>
    </row>
    <row r="612" spans="1:2" s="73" customFormat="1" ht="10.5">
      <c r="A612" s="129" t="s">
        <v>1094</v>
      </c>
      <c r="B612" s="130">
        <v>3</v>
      </c>
    </row>
    <row r="613" spans="1:2" s="73" customFormat="1" ht="10.5">
      <c r="A613" s="129" t="s">
        <v>1095</v>
      </c>
      <c r="B613" s="130">
        <v>2.5</v>
      </c>
    </row>
    <row r="614" spans="1:2" s="73" customFormat="1" ht="10.5">
      <c r="A614" s="129" t="s">
        <v>1096</v>
      </c>
      <c r="B614" s="130">
        <v>2</v>
      </c>
    </row>
    <row r="615" spans="1:2" s="73" customFormat="1" ht="10.5">
      <c r="A615" s="129" t="s">
        <v>1097</v>
      </c>
      <c r="B615" s="130">
        <v>1.5</v>
      </c>
    </row>
    <row r="616" spans="1:2" s="73" customFormat="1" ht="10.5">
      <c r="A616" s="129" t="s">
        <v>1098</v>
      </c>
      <c r="B616" s="130">
        <v>3</v>
      </c>
    </row>
    <row r="617" spans="1:2" s="73" customFormat="1" ht="10.5">
      <c r="A617" s="129" t="s">
        <v>1099</v>
      </c>
      <c r="B617" s="130">
        <v>0.5</v>
      </c>
    </row>
    <row r="618" spans="1:2" s="73" customFormat="1" ht="10.5">
      <c r="A618" s="129" t="s">
        <v>1100</v>
      </c>
      <c r="B618" s="130">
        <v>0.5</v>
      </c>
    </row>
    <row r="619" spans="1:2" s="73" customFormat="1" ht="10.5">
      <c r="A619" s="129" t="s">
        <v>1101</v>
      </c>
      <c r="B619" s="130">
        <v>1.5</v>
      </c>
    </row>
    <row r="620" spans="1:2" s="73" customFormat="1" ht="10.5">
      <c r="A620" s="129" t="s">
        <v>1102</v>
      </c>
      <c r="B620" s="130">
        <v>3.5</v>
      </c>
    </row>
    <row r="621" spans="1:2" s="73" customFormat="1" ht="10.5">
      <c r="A621" s="129" t="s">
        <v>1103</v>
      </c>
      <c r="B621" s="130">
        <v>1</v>
      </c>
    </row>
    <row r="622" spans="1:2" s="73" customFormat="1" ht="10.5">
      <c r="A622" s="129" t="s">
        <v>1104</v>
      </c>
      <c r="B622" s="130">
        <v>0</v>
      </c>
    </row>
    <row r="623" spans="1:2" s="73" customFormat="1" ht="10.5">
      <c r="A623" s="129" t="s">
        <v>1105</v>
      </c>
      <c r="B623" s="130">
        <v>8</v>
      </c>
    </row>
    <row r="624" spans="1:2" s="73" customFormat="1" ht="10.5">
      <c r="A624" s="129" t="s">
        <v>1106</v>
      </c>
      <c r="B624" s="130">
        <v>5.5</v>
      </c>
    </row>
    <row r="625" spans="1:2" s="73" customFormat="1" ht="10.5">
      <c r="A625" s="129" t="s">
        <v>1107</v>
      </c>
      <c r="B625" s="130">
        <v>10.5</v>
      </c>
    </row>
    <row r="626" spans="1:2" s="73" customFormat="1" ht="10.5">
      <c r="A626" s="129" t="s">
        <v>1108</v>
      </c>
      <c r="B626" s="130">
        <v>7</v>
      </c>
    </row>
    <row r="627" spans="1:2" s="73" customFormat="1" ht="10.5">
      <c r="A627" s="129" t="s">
        <v>1109</v>
      </c>
      <c r="B627" s="130">
        <v>8.5</v>
      </c>
    </row>
    <row r="628" spans="1:2" s="73" customFormat="1" ht="10.5">
      <c r="A628" s="129" t="s">
        <v>1110</v>
      </c>
      <c r="B628" s="130">
        <v>6</v>
      </c>
    </row>
    <row r="629" spans="1:2" s="73" customFormat="1" ht="10.5">
      <c r="A629" s="129" t="s">
        <v>1111</v>
      </c>
      <c r="B629" s="130">
        <v>8</v>
      </c>
    </row>
    <row r="630" spans="1:2" s="73" customFormat="1" ht="10.5">
      <c r="A630" s="129" t="s">
        <v>1112</v>
      </c>
      <c r="B630" s="130">
        <v>5.5</v>
      </c>
    </row>
    <row r="631" spans="1:2" s="73" customFormat="1" ht="10.5">
      <c r="A631" s="129" t="s">
        <v>1113</v>
      </c>
      <c r="B631" s="130">
        <v>9</v>
      </c>
    </row>
    <row r="632" spans="1:2" s="73" customFormat="1" ht="10.5">
      <c r="A632" s="129" t="s">
        <v>1114</v>
      </c>
      <c r="B632" s="130">
        <v>6</v>
      </c>
    </row>
    <row r="633" spans="1:2" s="73" customFormat="1" ht="10.5">
      <c r="A633" s="129" t="s">
        <v>1115</v>
      </c>
      <c r="B633" s="130">
        <v>8</v>
      </c>
    </row>
    <row r="634" spans="1:2" s="73" customFormat="1" ht="10.5">
      <c r="A634" s="129" t="s">
        <v>1116</v>
      </c>
      <c r="B634" s="130">
        <v>5.5</v>
      </c>
    </row>
    <row r="635" spans="1:2" s="73" customFormat="1" ht="10.5">
      <c r="A635" s="129" t="s">
        <v>1117</v>
      </c>
      <c r="B635" s="130">
        <v>8.5</v>
      </c>
    </row>
    <row r="636" spans="1:2" s="73" customFormat="1" ht="10.5">
      <c r="A636" s="129" t="s">
        <v>1118</v>
      </c>
      <c r="B636" s="130">
        <v>6</v>
      </c>
    </row>
    <row r="637" spans="1:2" s="73" customFormat="1" ht="10.5">
      <c r="A637" s="129" t="s">
        <v>1119</v>
      </c>
      <c r="B637" s="130">
        <v>4.5</v>
      </c>
    </row>
    <row r="638" spans="1:2" s="73" customFormat="1" ht="10.5">
      <c r="A638" s="129" t="s">
        <v>1120</v>
      </c>
      <c r="B638" s="130">
        <v>3</v>
      </c>
    </row>
    <row r="639" spans="1:2" s="73" customFormat="1" ht="10.5">
      <c r="A639" s="129" t="s">
        <v>1121</v>
      </c>
      <c r="B639" s="130">
        <v>4</v>
      </c>
    </row>
    <row r="640" spans="1:2" s="73" customFormat="1" ht="10.5">
      <c r="A640" s="129" t="s">
        <v>1122</v>
      </c>
      <c r="B640" s="130">
        <v>2.5</v>
      </c>
    </row>
    <row r="641" spans="1:2" s="73" customFormat="1" ht="10.5">
      <c r="A641" s="129" t="s">
        <v>1123</v>
      </c>
      <c r="B641" s="130">
        <v>4.5</v>
      </c>
    </row>
    <row r="642" spans="1:2" s="73" customFormat="1" ht="10.5">
      <c r="A642" s="129" t="s">
        <v>1124</v>
      </c>
      <c r="B642" s="130">
        <v>3</v>
      </c>
    </row>
    <row r="643" spans="1:2" s="73" customFormat="1" ht="10.5">
      <c r="A643" s="129" t="s">
        <v>1125</v>
      </c>
      <c r="B643" s="130">
        <v>4</v>
      </c>
    </row>
    <row r="644" spans="1:2" s="73" customFormat="1" ht="10.5">
      <c r="A644" s="129" t="s">
        <v>1126</v>
      </c>
      <c r="B644" s="130">
        <v>3</v>
      </c>
    </row>
    <row r="645" spans="1:2" s="73" customFormat="1" ht="10.5">
      <c r="A645" s="129" t="s">
        <v>1127</v>
      </c>
      <c r="B645" s="130">
        <v>2.5</v>
      </c>
    </row>
    <row r="646" spans="1:2" s="73" customFormat="1" ht="10.5">
      <c r="A646" s="129" t="s">
        <v>1128</v>
      </c>
      <c r="B646" s="130">
        <v>4</v>
      </c>
    </row>
    <row r="647" spans="1:2" s="73" customFormat="1" ht="10.5">
      <c r="A647" s="129" t="s">
        <v>1129</v>
      </c>
      <c r="B647" s="130">
        <v>4.5</v>
      </c>
    </row>
    <row r="648" spans="1:2" s="73" customFormat="1" ht="10.5">
      <c r="A648" s="129" t="s">
        <v>1130</v>
      </c>
      <c r="B648" s="130">
        <v>3</v>
      </c>
    </row>
    <row r="649" spans="1:2" s="73" customFormat="1" ht="10.5">
      <c r="A649" s="129" t="s">
        <v>1131</v>
      </c>
      <c r="B649" s="130">
        <v>3.5</v>
      </c>
    </row>
    <row r="650" spans="1:2" s="73" customFormat="1" ht="10.5">
      <c r="A650" s="129" t="s">
        <v>1132</v>
      </c>
      <c r="B650" s="130">
        <v>3.5</v>
      </c>
    </row>
    <row r="651" spans="1:2" s="73" customFormat="1" ht="10.5">
      <c r="A651" s="129" t="s">
        <v>1133</v>
      </c>
      <c r="B651" s="130">
        <v>4</v>
      </c>
    </row>
    <row r="652" spans="1:2" s="73" customFormat="1" ht="10.5">
      <c r="A652" s="129" t="s">
        <v>1134</v>
      </c>
      <c r="B652" s="130">
        <v>11</v>
      </c>
    </row>
    <row r="653" spans="1:2" s="73" customFormat="1" ht="10.5">
      <c r="A653" s="129" t="s">
        <v>1135</v>
      </c>
      <c r="B653" s="130">
        <v>7.5</v>
      </c>
    </row>
    <row r="654" spans="1:2" s="73" customFormat="1" ht="10.5">
      <c r="A654" s="129" t="s">
        <v>1136</v>
      </c>
      <c r="B654" s="130">
        <v>8.5</v>
      </c>
    </row>
    <row r="655" spans="1:2" s="73" customFormat="1" ht="10.5">
      <c r="A655" s="129" t="s">
        <v>1137</v>
      </c>
      <c r="B655" s="130">
        <v>6</v>
      </c>
    </row>
    <row r="656" spans="1:2" s="73" customFormat="1" ht="10.5">
      <c r="A656" s="129" t="s">
        <v>1138</v>
      </c>
      <c r="B656" s="130">
        <v>8.5</v>
      </c>
    </row>
    <row r="657" spans="1:2" s="73" customFormat="1" ht="10.5">
      <c r="A657" s="129" t="s">
        <v>1139</v>
      </c>
      <c r="B657" s="130">
        <v>6</v>
      </c>
    </row>
    <row r="658" spans="1:2" s="73" customFormat="1" ht="10.5">
      <c r="A658" s="129" t="s">
        <v>1140</v>
      </c>
      <c r="B658" s="130">
        <v>7</v>
      </c>
    </row>
    <row r="659" spans="1:2" s="73" customFormat="1" ht="10.5">
      <c r="A659" s="129" t="s">
        <v>1141</v>
      </c>
      <c r="B659" s="130">
        <v>5</v>
      </c>
    </row>
    <row r="660" spans="1:2" s="73" customFormat="1" ht="10.5">
      <c r="A660" s="129" t="s">
        <v>1142</v>
      </c>
      <c r="B660" s="130">
        <v>5.5</v>
      </c>
    </row>
    <row r="661" spans="1:2" s="73" customFormat="1" ht="10.5">
      <c r="A661" s="129" t="s">
        <v>1143</v>
      </c>
      <c r="B661" s="130">
        <v>8</v>
      </c>
    </row>
    <row r="662" spans="1:2" s="73" customFormat="1" ht="10.5">
      <c r="A662" s="129" t="s">
        <v>1144</v>
      </c>
      <c r="B662" s="130">
        <v>4</v>
      </c>
    </row>
    <row r="663" spans="1:2" s="73" customFormat="1" ht="10.5">
      <c r="A663" s="129" t="s">
        <v>1145</v>
      </c>
      <c r="B663" s="130">
        <v>3.5</v>
      </c>
    </row>
    <row r="664" spans="1:2" s="73" customFormat="1" ht="10.5">
      <c r="A664" s="129" t="s">
        <v>1146</v>
      </c>
      <c r="B664" s="130">
        <v>3.5</v>
      </c>
    </row>
    <row r="665" spans="1:2" s="73" customFormat="1" ht="10.5">
      <c r="A665" s="129" t="s">
        <v>1147</v>
      </c>
      <c r="B665" s="130">
        <v>1</v>
      </c>
    </row>
    <row r="666" spans="1:2" s="73" customFormat="1" ht="10.5">
      <c r="A666" s="129" t="s">
        <v>1148</v>
      </c>
      <c r="B666" s="130">
        <v>4.5</v>
      </c>
    </row>
    <row r="667" spans="1:2" s="73" customFormat="1" ht="10.5">
      <c r="A667" s="129" t="s">
        <v>1149</v>
      </c>
      <c r="B667" s="130">
        <v>1</v>
      </c>
    </row>
    <row r="668" spans="1:2" s="73" customFormat="1" ht="10.5">
      <c r="A668" s="129" t="s">
        <v>1150</v>
      </c>
      <c r="B668" s="130">
        <v>1.5</v>
      </c>
    </row>
    <row r="669" spans="1:2" s="73" customFormat="1" ht="10.5">
      <c r="A669" s="129" t="s">
        <v>1151</v>
      </c>
      <c r="B669" s="130">
        <v>3</v>
      </c>
    </row>
    <row r="670" spans="1:2" s="73" customFormat="1" ht="10.5">
      <c r="A670" s="129" t="s">
        <v>1152</v>
      </c>
      <c r="B670" s="130">
        <v>2</v>
      </c>
    </row>
    <row r="671" spans="1:2" s="73" customFormat="1" ht="10.5">
      <c r="A671" s="129" t="s">
        <v>1153</v>
      </c>
      <c r="B671" s="130">
        <v>0</v>
      </c>
    </row>
    <row r="672" spans="1:2" s="73" customFormat="1" ht="10.5">
      <c r="A672" s="129" t="s">
        <v>1154</v>
      </c>
      <c r="B672" s="130">
        <v>2.5</v>
      </c>
    </row>
    <row r="673" spans="1:2" s="73" customFormat="1" ht="10.5">
      <c r="A673" s="129" t="s">
        <v>1155</v>
      </c>
      <c r="B673" s="130">
        <v>1.5</v>
      </c>
    </row>
    <row r="674" spans="1:2" s="73" customFormat="1" ht="10.5">
      <c r="A674" s="129" t="s">
        <v>1156</v>
      </c>
      <c r="B674" s="130">
        <v>1</v>
      </c>
    </row>
    <row r="675" spans="1:2" s="73" customFormat="1" ht="10.5">
      <c r="A675" s="129" t="s">
        <v>1157</v>
      </c>
      <c r="B675" s="130">
        <v>2</v>
      </c>
    </row>
    <row r="676" spans="1:2" s="73" customFormat="1" ht="10.5">
      <c r="A676" s="129" t="s">
        <v>1158</v>
      </c>
      <c r="B676" s="130">
        <v>1.5</v>
      </c>
    </row>
    <row r="677" spans="1:2" s="73" customFormat="1" ht="10.5">
      <c r="A677" s="129" t="s">
        <v>1159</v>
      </c>
      <c r="B677" s="130">
        <v>1</v>
      </c>
    </row>
    <row r="678" spans="1:2" s="73" customFormat="1" ht="10.5">
      <c r="A678" s="129" t="s">
        <v>1160</v>
      </c>
      <c r="B678" s="130">
        <v>2</v>
      </c>
    </row>
    <row r="679" spans="1:2" s="73" customFormat="1" ht="10.5">
      <c r="A679" s="129" t="s">
        <v>1161</v>
      </c>
      <c r="B679" s="130">
        <v>2</v>
      </c>
    </row>
    <row r="680" spans="1:2" s="73" customFormat="1" ht="10.5">
      <c r="A680" s="129" t="s">
        <v>1162</v>
      </c>
      <c r="B680" s="130">
        <v>2</v>
      </c>
    </row>
    <row r="681" spans="1:2" s="73" customFormat="1" ht="10.5">
      <c r="A681" s="129" t="s">
        <v>1163</v>
      </c>
      <c r="B681" s="130">
        <v>1.5</v>
      </c>
    </row>
    <row r="682" spans="1:2" s="73" customFormat="1" ht="10.5">
      <c r="A682" s="129" t="s">
        <v>1164</v>
      </c>
      <c r="B682" s="130">
        <v>2</v>
      </c>
    </row>
    <row r="683" spans="1:2" s="73" customFormat="1" ht="10.5">
      <c r="A683" s="129" t="s">
        <v>1165</v>
      </c>
      <c r="B683" s="130">
        <v>1</v>
      </c>
    </row>
    <row r="684" spans="1:2" s="73" customFormat="1" ht="10.5">
      <c r="A684" s="129" t="s">
        <v>1166</v>
      </c>
      <c r="B684" s="130">
        <v>1.5</v>
      </c>
    </row>
    <row r="685" spans="1:2" s="73" customFormat="1" ht="10.5">
      <c r="A685" s="129" t="s">
        <v>1167</v>
      </c>
      <c r="B685" s="130">
        <v>2</v>
      </c>
    </row>
    <row r="686" spans="1:2" s="73" customFormat="1" ht="10.5">
      <c r="A686" s="129" t="s">
        <v>1168</v>
      </c>
      <c r="B686" s="130">
        <v>1</v>
      </c>
    </row>
    <row r="687" spans="1:2" s="73" customFormat="1" ht="10.5">
      <c r="A687" s="129" t="s">
        <v>1169</v>
      </c>
      <c r="B687" s="130">
        <v>2.5</v>
      </c>
    </row>
    <row r="688" spans="1:2" s="73" customFormat="1" ht="10.5">
      <c r="A688" s="129" t="s">
        <v>1170</v>
      </c>
      <c r="B688" s="130">
        <v>3</v>
      </c>
    </row>
    <row r="689" spans="1:2" s="73" customFormat="1" ht="10.5">
      <c r="A689" s="129" t="s">
        <v>1171</v>
      </c>
      <c r="B689" s="130">
        <v>3</v>
      </c>
    </row>
    <row r="690" spans="1:2" s="73" customFormat="1" ht="10.5">
      <c r="A690" s="129" t="s">
        <v>1172</v>
      </c>
      <c r="B690" s="130">
        <v>1</v>
      </c>
    </row>
    <row r="691" spans="1:2" s="73" customFormat="1" ht="10.5">
      <c r="A691" s="129" t="s">
        <v>1173</v>
      </c>
      <c r="B691" s="130">
        <v>2.5</v>
      </c>
    </row>
    <row r="692" spans="1:2" s="73" customFormat="1" ht="10.5">
      <c r="A692" s="129" t="s">
        <v>1174</v>
      </c>
      <c r="B692" s="130">
        <v>3</v>
      </c>
    </row>
    <row r="693" spans="1:2" s="73" customFormat="1" ht="10.5">
      <c r="A693" s="129" t="s">
        <v>1175</v>
      </c>
      <c r="B693" s="130">
        <v>1.5</v>
      </c>
    </row>
    <row r="694" spans="1:2" s="73" customFormat="1" ht="10.5">
      <c r="A694" s="129" t="s">
        <v>1176</v>
      </c>
      <c r="B694" s="130">
        <v>1</v>
      </c>
    </row>
    <row r="695" spans="1:2" s="73" customFormat="1" ht="10.5">
      <c r="A695" s="129" t="s">
        <v>1177</v>
      </c>
      <c r="B695" s="130">
        <v>2.5</v>
      </c>
    </row>
    <row r="696" spans="1:2" s="73" customFormat="1" ht="10.5">
      <c r="A696" s="129" t="s">
        <v>1178</v>
      </c>
      <c r="B696" s="130">
        <v>1</v>
      </c>
    </row>
    <row r="697" spans="1:2" s="73" customFormat="1" ht="10.5">
      <c r="A697" s="129" t="s">
        <v>1179</v>
      </c>
      <c r="B697" s="130">
        <v>4.5</v>
      </c>
    </row>
    <row r="698" spans="1:2" s="73" customFormat="1" ht="10.5">
      <c r="A698" s="129" t="s">
        <v>1180</v>
      </c>
      <c r="B698" s="130">
        <v>3</v>
      </c>
    </row>
    <row r="699" spans="1:2" s="73" customFormat="1" ht="10.5">
      <c r="A699" s="129" t="s">
        <v>1181</v>
      </c>
      <c r="B699" s="130">
        <v>4.5</v>
      </c>
    </row>
    <row r="700" spans="1:2" s="73" customFormat="1" ht="10.5">
      <c r="A700" s="129" t="s">
        <v>1182</v>
      </c>
      <c r="B700" s="130">
        <v>0</v>
      </c>
    </row>
    <row r="701" spans="1:2" s="73" customFormat="1" ht="10.5">
      <c r="A701" s="129" t="s">
        <v>1183</v>
      </c>
      <c r="B701" s="130">
        <v>1</v>
      </c>
    </row>
    <row r="702" spans="1:2" s="73" customFormat="1" ht="10.5">
      <c r="A702" s="129" t="s">
        <v>1184</v>
      </c>
      <c r="B702" s="130">
        <v>3.5</v>
      </c>
    </row>
    <row r="703" spans="1:2" s="73" customFormat="1" ht="10.5">
      <c r="A703" s="129" t="s">
        <v>1185</v>
      </c>
      <c r="B703" s="130">
        <v>3.5</v>
      </c>
    </row>
    <row r="704" spans="1:2" s="73" customFormat="1" ht="10.5">
      <c r="A704" s="129" t="s">
        <v>1186</v>
      </c>
      <c r="B704" s="130">
        <v>4</v>
      </c>
    </row>
    <row r="705" spans="1:2" s="73" customFormat="1" ht="10.5">
      <c r="A705" s="129" t="s">
        <v>1187</v>
      </c>
      <c r="B705" s="130">
        <v>4</v>
      </c>
    </row>
    <row r="706" spans="1:2" s="73" customFormat="1" ht="10.5">
      <c r="A706" s="129" t="s">
        <v>1188</v>
      </c>
      <c r="B706" s="130">
        <v>4</v>
      </c>
    </row>
    <row r="707" spans="1:2" s="73" customFormat="1" ht="10.5">
      <c r="A707" s="129" t="s">
        <v>1189</v>
      </c>
      <c r="B707" s="130">
        <v>4.5</v>
      </c>
    </row>
    <row r="708" spans="1:2" s="73" customFormat="1" ht="10.5">
      <c r="A708" s="129" t="s">
        <v>1190</v>
      </c>
      <c r="B708" s="130">
        <v>4</v>
      </c>
    </row>
    <row r="709" spans="1:2" s="73" customFormat="1" ht="10.5">
      <c r="A709" s="129" t="s">
        <v>1191</v>
      </c>
      <c r="B709" s="130">
        <v>4</v>
      </c>
    </row>
    <row r="710" spans="1:2" s="73" customFormat="1" ht="10.5">
      <c r="A710" s="129" t="s">
        <v>1192</v>
      </c>
      <c r="B710" s="130">
        <v>4</v>
      </c>
    </row>
    <row r="711" spans="1:2" s="73" customFormat="1" ht="10.5">
      <c r="A711" s="129" t="s">
        <v>1193</v>
      </c>
      <c r="B711" s="130">
        <v>5</v>
      </c>
    </row>
    <row r="712" spans="1:2" s="73" customFormat="1" ht="10.5">
      <c r="A712" s="129" t="s">
        <v>1194</v>
      </c>
      <c r="B712" s="130">
        <v>3.5</v>
      </c>
    </row>
    <row r="713" spans="1:2" s="73" customFormat="1" ht="10.5">
      <c r="A713" s="129" t="s">
        <v>1195</v>
      </c>
      <c r="B713" s="130">
        <v>4</v>
      </c>
    </row>
    <row r="714" spans="1:2" s="73" customFormat="1" ht="10.5">
      <c r="A714" s="129" t="s">
        <v>1196</v>
      </c>
      <c r="B714" s="130">
        <v>3.5</v>
      </c>
    </row>
    <row r="715" spans="1:2" s="73" customFormat="1" ht="10.5">
      <c r="A715" s="129" t="s">
        <v>1197</v>
      </c>
      <c r="B715" s="130">
        <v>3.5</v>
      </c>
    </row>
    <row r="716" spans="1:2" s="73" customFormat="1" ht="10.5">
      <c r="A716" s="129" t="s">
        <v>1198</v>
      </c>
      <c r="B716" s="130">
        <v>3.5</v>
      </c>
    </row>
    <row r="717" spans="1:2" s="73" customFormat="1" ht="10.5">
      <c r="A717" s="129" t="s">
        <v>1199</v>
      </c>
      <c r="B717" s="130">
        <v>4</v>
      </c>
    </row>
    <row r="718" spans="1:2" s="73" customFormat="1" ht="10.5">
      <c r="A718" s="129" t="s">
        <v>1200</v>
      </c>
      <c r="B718" s="130">
        <v>5</v>
      </c>
    </row>
    <row r="719" spans="1:2" s="73" customFormat="1" ht="10.5">
      <c r="A719" s="129" t="s">
        <v>1201</v>
      </c>
      <c r="B719" s="130">
        <v>4.5</v>
      </c>
    </row>
    <row r="720" spans="1:2" s="73" customFormat="1" ht="10.5">
      <c r="A720" s="129" t="s">
        <v>1202</v>
      </c>
      <c r="B720" s="130">
        <v>4</v>
      </c>
    </row>
    <row r="721" spans="1:2" s="73" customFormat="1" ht="10.5">
      <c r="A721" s="129" t="s">
        <v>1203</v>
      </c>
      <c r="B721" s="130">
        <v>4</v>
      </c>
    </row>
    <row r="722" spans="1:2" s="73" customFormat="1" ht="10.5">
      <c r="A722" s="129" t="s">
        <v>1204</v>
      </c>
      <c r="B722" s="130">
        <v>3.5</v>
      </c>
    </row>
    <row r="723" spans="1:2" s="73" customFormat="1" ht="10.5">
      <c r="A723" s="129" t="s">
        <v>1205</v>
      </c>
      <c r="B723" s="130">
        <v>1</v>
      </c>
    </row>
    <row r="724" spans="1:2" s="73" customFormat="1" ht="10.5">
      <c r="A724" s="129" t="s">
        <v>1206</v>
      </c>
      <c r="B724" s="130">
        <v>1.5</v>
      </c>
    </row>
    <row r="725" spans="1:2" s="73" customFormat="1" ht="10.5">
      <c r="A725" s="129" t="s">
        <v>1207</v>
      </c>
      <c r="B725" s="130">
        <v>1.5</v>
      </c>
    </row>
    <row r="726" spans="1:2" s="73" customFormat="1" ht="10.5">
      <c r="A726" s="129" t="s">
        <v>1208</v>
      </c>
      <c r="B726" s="130">
        <v>1.5</v>
      </c>
    </row>
    <row r="727" spans="1:2" s="73" customFormat="1" ht="10.5">
      <c r="A727" s="129" t="s">
        <v>1209</v>
      </c>
      <c r="B727" s="130">
        <v>3</v>
      </c>
    </row>
    <row r="728" spans="1:2" s="73" customFormat="1" ht="10.5">
      <c r="A728" s="129" t="s">
        <v>1210</v>
      </c>
      <c r="B728" s="130">
        <v>1.5</v>
      </c>
    </row>
    <row r="729" spans="1:2" s="73" customFormat="1" ht="10.5">
      <c r="A729" s="129" t="s">
        <v>1211</v>
      </c>
      <c r="B729" s="130">
        <v>3</v>
      </c>
    </row>
    <row r="730" spans="1:2" s="73" customFormat="1" ht="10.5">
      <c r="A730" s="129" t="s">
        <v>1212</v>
      </c>
      <c r="B730" s="130">
        <v>2.5</v>
      </c>
    </row>
    <row r="731" spans="1:2" s="73" customFormat="1" ht="10.5">
      <c r="A731" s="129" t="s">
        <v>1213</v>
      </c>
      <c r="B731" s="130">
        <v>2</v>
      </c>
    </row>
    <row r="732" spans="1:2" s="73" customFormat="1" ht="10.5">
      <c r="A732" s="129" t="s">
        <v>1214</v>
      </c>
      <c r="B732" s="130">
        <v>5</v>
      </c>
    </row>
    <row r="733" spans="1:2" s="73" customFormat="1" ht="10.5">
      <c r="A733" s="129" t="s">
        <v>1215</v>
      </c>
      <c r="B733" s="130">
        <v>12.5</v>
      </c>
    </row>
    <row r="734" spans="1:2" s="73" customFormat="1" ht="10.5">
      <c r="A734" s="129" t="s">
        <v>1216</v>
      </c>
      <c r="B734" s="130">
        <v>2</v>
      </c>
    </row>
    <row r="735" spans="1:2" s="73" customFormat="1" ht="10.5">
      <c r="A735" s="129" t="s">
        <v>1217</v>
      </c>
      <c r="B735" s="130">
        <v>2</v>
      </c>
    </row>
    <row r="736" spans="1:2" s="73" customFormat="1" ht="10.5">
      <c r="A736" s="129" t="s">
        <v>1218</v>
      </c>
      <c r="B736" s="130">
        <v>4</v>
      </c>
    </row>
    <row r="737" spans="1:2" s="73" customFormat="1" ht="10.5">
      <c r="A737" s="129" t="s">
        <v>1219</v>
      </c>
      <c r="B737" s="130">
        <v>2</v>
      </c>
    </row>
    <row r="738" spans="1:2" s="73" customFormat="1" ht="10.5">
      <c r="A738" s="129" t="s">
        <v>1220</v>
      </c>
      <c r="B738" s="130">
        <v>3</v>
      </c>
    </row>
    <row r="739" spans="1:2" s="73" customFormat="1" ht="10.5">
      <c r="A739" s="129" t="s">
        <v>1221</v>
      </c>
      <c r="B739" s="130">
        <v>8</v>
      </c>
    </row>
    <row r="740" spans="1:2" s="73" customFormat="1" ht="10.5">
      <c r="A740" s="129" t="s">
        <v>1222</v>
      </c>
      <c r="B740" s="130">
        <v>4</v>
      </c>
    </row>
    <row r="741" spans="1:2" s="73" customFormat="1" ht="10.5">
      <c r="A741" s="129" t="s">
        <v>1223</v>
      </c>
      <c r="B741" s="130">
        <v>4</v>
      </c>
    </row>
    <row r="742" spans="1:2" s="73" customFormat="1" ht="10.5">
      <c r="A742" s="129" t="s">
        <v>1224</v>
      </c>
      <c r="B742" s="130">
        <v>3</v>
      </c>
    </row>
    <row r="743" spans="1:2" s="73" customFormat="1" ht="10.5">
      <c r="A743" s="129" t="s">
        <v>1225</v>
      </c>
      <c r="B743" s="130">
        <v>2</v>
      </c>
    </row>
    <row r="744" spans="1:2" s="73" customFormat="1" ht="10.5">
      <c r="A744" s="129" t="s">
        <v>1226</v>
      </c>
      <c r="B744" s="130">
        <v>4.5</v>
      </c>
    </row>
    <row r="745" spans="1:2" s="73" customFormat="1" ht="10.5">
      <c r="A745" s="129" t="s">
        <v>1227</v>
      </c>
      <c r="B745" s="130">
        <v>7</v>
      </c>
    </row>
    <row r="746" spans="1:2" s="73" customFormat="1" ht="10.5">
      <c r="A746" s="129" t="s">
        <v>1228</v>
      </c>
      <c r="B746" s="130">
        <v>5</v>
      </c>
    </row>
    <row r="747" spans="1:2" s="73" customFormat="1" ht="10.5">
      <c r="A747" s="129" t="s">
        <v>1229</v>
      </c>
      <c r="B747" s="130">
        <v>10</v>
      </c>
    </row>
    <row r="748" spans="1:2" s="73" customFormat="1" ht="10.5">
      <c r="A748" s="129" t="s">
        <v>1230</v>
      </c>
      <c r="B748" s="130">
        <v>2</v>
      </c>
    </row>
    <row r="749" spans="1:2" s="73" customFormat="1" ht="10.5">
      <c r="A749" s="129" t="s">
        <v>1231</v>
      </c>
      <c r="B749" s="130">
        <v>2</v>
      </c>
    </row>
    <row r="750" spans="1:2" s="73" customFormat="1" ht="10.5">
      <c r="A750" s="129" t="s">
        <v>1232</v>
      </c>
      <c r="B750" s="130">
        <v>4.5</v>
      </c>
    </row>
    <row r="751" spans="1:2" s="73" customFormat="1" ht="10.5">
      <c r="A751" s="129" t="s">
        <v>1233</v>
      </c>
      <c r="B751" s="130">
        <v>3</v>
      </c>
    </row>
    <row r="752" spans="1:2" s="73" customFormat="1" ht="10.5">
      <c r="A752" s="129" t="s">
        <v>1234</v>
      </c>
      <c r="B752" s="130">
        <v>10.5</v>
      </c>
    </row>
    <row r="753" spans="1:2" s="73" customFormat="1" ht="10.5">
      <c r="A753" s="129" t="s">
        <v>1235</v>
      </c>
      <c r="B753" s="130">
        <v>2.5</v>
      </c>
    </row>
    <row r="754" spans="1:2" s="73" customFormat="1" ht="10.5">
      <c r="A754" s="129" t="s">
        <v>1236</v>
      </c>
      <c r="B754" s="130">
        <v>3</v>
      </c>
    </row>
    <row r="755" spans="1:2" s="73" customFormat="1" ht="10.5">
      <c r="A755" s="129" t="s">
        <v>1237</v>
      </c>
      <c r="B755" s="130">
        <v>5</v>
      </c>
    </row>
    <row r="756" spans="1:2" s="73" customFormat="1" ht="10.5">
      <c r="A756" s="129" t="s">
        <v>1238</v>
      </c>
      <c r="B756" s="130">
        <v>2</v>
      </c>
    </row>
    <row r="757" spans="1:2" s="73" customFormat="1" ht="10.5">
      <c r="A757" s="129" t="s">
        <v>1239</v>
      </c>
      <c r="B757" s="130">
        <v>10</v>
      </c>
    </row>
    <row r="758" spans="1:2" s="73" customFormat="1" ht="10.5">
      <c r="A758" s="129" t="s">
        <v>1240</v>
      </c>
      <c r="B758" s="130">
        <v>3.5</v>
      </c>
    </row>
    <row r="759" spans="1:2" s="73" customFormat="1" ht="10.5">
      <c r="A759" s="129" t="s">
        <v>1241</v>
      </c>
      <c r="B759" s="130">
        <v>3</v>
      </c>
    </row>
    <row r="760" spans="1:2" s="73" customFormat="1" ht="10.5">
      <c r="A760" s="129" t="s">
        <v>1242</v>
      </c>
      <c r="B760" s="130">
        <v>3</v>
      </c>
    </row>
    <row r="761" spans="1:2" s="73" customFormat="1" ht="10.5">
      <c r="A761" s="129" t="s">
        <v>1243</v>
      </c>
      <c r="B761" s="130">
        <v>2</v>
      </c>
    </row>
    <row r="762" spans="1:2" s="73" customFormat="1" ht="10.5">
      <c r="A762" s="129" t="s">
        <v>1244</v>
      </c>
      <c r="B762" s="130">
        <v>2.5</v>
      </c>
    </row>
    <row r="763" spans="1:2" s="73" customFormat="1" ht="10.5">
      <c r="A763" s="129" t="s">
        <v>1245</v>
      </c>
      <c r="B763" s="130">
        <v>5</v>
      </c>
    </row>
    <row r="764" spans="1:2" s="73" customFormat="1" ht="10.5">
      <c r="A764" s="129" t="s">
        <v>1246</v>
      </c>
      <c r="B764" s="130">
        <v>2.5</v>
      </c>
    </row>
    <row r="765" spans="1:2" s="73" customFormat="1" ht="10.5">
      <c r="A765" s="129" t="s">
        <v>1247</v>
      </c>
      <c r="B765" s="130">
        <v>2.5</v>
      </c>
    </row>
    <row r="766" spans="1:2" s="73" customFormat="1" ht="10.5">
      <c r="A766" s="129" t="s">
        <v>1248</v>
      </c>
      <c r="B766" s="130">
        <v>5</v>
      </c>
    </row>
    <row r="767" spans="1:2" s="73" customFormat="1" ht="10.5">
      <c r="A767" s="129" t="s">
        <v>1249</v>
      </c>
      <c r="B767" s="130">
        <v>4.5</v>
      </c>
    </row>
    <row r="768" spans="1:2" s="73" customFormat="1" ht="10.5">
      <c r="A768" s="129" t="s">
        <v>1250</v>
      </c>
      <c r="B768" s="130">
        <v>5.5</v>
      </c>
    </row>
    <row r="769" spans="1:2" s="73" customFormat="1" ht="10.5">
      <c r="A769" s="129" t="s">
        <v>1251</v>
      </c>
      <c r="B769" s="130">
        <v>9</v>
      </c>
    </row>
    <row r="770" spans="1:2" s="73" customFormat="1" ht="10.5">
      <c r="A770" s="129" t="s">
        <v>1252</v>
      </c>
      <c r="B770" s="130">
        <v>5.5</v>
      </c>
    </row>
    <row r="771" spans="1:2" s="73" customFormat="1" ht="10.5">
      <c r="A771" s="129" t="s">
        <v>1253</v>
      </c>
      <c r="B771" s="130">
        <v>4</v>
      </c>
    </row>
    <row r="772" spans="1:2" s="73" customFormat="1" ht="10.5">
      <c r="A772" s="129" t="s">
        <v>1254</v>
      </c>
      <c r="B772" s="130">
        <v>4</v>
      </c>
    </row>
    <row r="773" spans="1:2" s="73" customFormat="1" ht="10.5">
      <c r="A773" s="129" t="s">
        <v>1255</v>
      </c>
      <c r="B773" s="130">
        <v>5.5</v>
      </c>
    </row>
    <row r="774" spans="1:2" s="73" customFormat="1" ht="10.5">
      <c r="A774" s="129" t="s">
        <v>1256</v>
      </c>
      <c r="B774" s="130">
        <v>3</v>
      </c>
    </row>
    <row r="775" spans="1:2" s="73" customFormat="1" ht="10.5">
      <c r="A775" s="129" t="s">
        <v>1257</v>
      </c>
      <c r="B775" s="130">
        <v>2.5</v>
      </c>
    </row>
    <row r="776" spans="1:2" s="73" customFormat="1" ht="10.5">
      <c r="A776" s="129" t="s">
        <v>1258</v>
      </c>
      <c r="B776" s="130">
        <v>5</v>
      </c>
    </row>
    <row r="777" spans="1:2" s="73" customFormat="1" ht="10.5">
      <c r="A777" s="129" t="s">
        <v>1259</v>
      </c>
      <c r="B777" s="130">
        <v>4.5</v>
      </c>
    </row>
    <row r="778" spans="1:2" s="73" customFormat="1" ht="10.5">
      <c r="A778" s="129" t="s">
        <v>1260</v>
      </c>
      <c r="B778" s="130">
        <v>2.5</v>
      </c>
    </row>
    <row r="779" spans="1:2" s="73" customFormat="1" ht="10.5">
      <c r="A779" s="129" t="s">
        <v>1261</v>
      </c>
      <c r="B779" s="130">
        <v>2</v>
      </c>
    </row>
    <row r="780" spans="1:2" s="73" customFormat="1" ht="10.5">
      <c r="A780" s="129" t="s">
        <v>1262</v>
      </c>
      <c r="B780" s="130">
        <v>3</v>
      </c>
    </row>
    <row r="781" spans="1:2" s="73" customFormat="1" ht="10.5">
      <c r="A781" s="129" t="s">
        <v>1263</v>
      </c>
      <c r="B781" s="130">
        <v>2.5</v>
      </c>
    </row>
    <row r="782" spans="1:2" s="73" customFormat="1" ht="10.5">
      <c r="A782" s="129" t="s">
        <v>1264</v>
      </c>
      <c r="B782" s="130">
        <v>2.5</v>
      </c>
    </row>
    <row r="783" spans="1:2" s="73" customFormat="1" ht="10.5">
      <c r="A783" s="129" t="s">
        <v>1265</v>
      </c>
      <c r="B783" s="130">
        <v>10</v>
      </c>
    </row>
    <row r="784" spans="1:2" s="73" customFormat="1" ht="10.5">
      <c r="A784" s="129" t="s">
        <v>1266</v>
      </c>
      <c r="B784" s="130">
        <v>4</v>
      </c>
    </row>
    <row r="785" spans="1:2" s="73" customFormat="1" ht="10.5">
      <c r="A785" s="129" t="s">
        <v>1267</v>
      </c>
      <c r="B785" s="130">
        <v>10</v>
      </c>
    </row>
    <row r="786" spans="1:2" s="73" customFormat="1" ht="10.5">
      <c r="A786" s="129" t="s">
        <v>1268</v>
      </c>
      <c r="B786" s="130">
        <v>4.5</v>
      </c>
    </row>
    <row r="787" spans="1:2" s="73" customFormat="1" ht="10.5">
      <c r="A787" s="129" t="s">
        <v>1269</v>
      </c>
      <c r="B787" s="130">
        <v>4</v>
      </c>
    </row>
    <row r="788" spans="1:2" s="73" customFormat="1" ht="10.5">
      <c r="A788" s="129" t="s">
        <v>1270</v>
      </c>
      <c r="B788" s="130">
        <v>4</v>
      </c>
    </row>
    <row r="789" spans="1:2" s="73" customFormat="1" ht="10.5">
      <c r="A789" s="129" t="s">
        <v>1271</v>
      </c>
      <c r="B789" s="130">
        <v>6</v>
      </c>
    </row>
    <row r="790" spans="1:2" s="73" customFormat="1" ht="10.5">
      <c r="A790" s="129" t="s">
        <v>1272</v>
      </c>
      <c r="B790" s="130">
        <v>5.5</v>
      </c>
    </row>
    <row r="791" spans="1:2" s="73" customFormat="1" ht="10.5">
      <c r="A791" s="129" t="s">
        <v>1273</v>
      </c>
      <c r="B791" s="130">
        <v>5</v>
      </c>
    </row>
    <row r="792" spans="1:2" s="73" customFormat="1" ht="10.5">
      <c r="A792" s="129" t="s">
        <v>1274</v>
      </c>
      <c r="B792" s="130">
        <v>5.5</v>
      </c>
    </row>
    <row r="793" spans="1:2" s="73" customFormat="1" ht="10.5">
      <c r="A793" s="129" t="s">
        <v>1275</v>
      </c>
      <c r="B793" s="130">
        <v>13</v>
      </c>
    </row>
    <row r="794" spans="1:2" s="73" customFormat="1" ht="10.5">
      <c r="A794" s="129" t="s">
        <v>1276</v>
      </c>
      <c r="B794" s="130">
        <v>3</v>
      </c>
    </row>
    <row r="795" spans="1:2" s="73" customFormat="1" ht="10.5">
      <c r="A795" s="129" t="s">
        <v>1277</v>
      </c>
      <c r="B795" s="130">
        <v>3</v>
      </c>
    </row>
    <row r="796" spans="1:2" s="73" customFormat="1" ht="10.5">
      <c r="A796" s="129" t="s">
        <v>1278</v>
      </c>
      <c r="B796" s="130">
        <v>2.5</v>
      </c>
    </row>
    <row r="797" spans="1:2" s="73" customFormat="1" ht="10.5">
      <c r="A797" s="129" t="s">
        <v>1279</v>
      </c>
      <c r="B797" s="130">
        <v>2.5</v>
      </c>
    </row>
    <row r="798" spans="1:2" s="73" customFormat="1" ht="10.5">
      <c r="A798" s="129" t="s">
        <v>1280</v>
      </c>
      <c r="B798" s="130">
        <v>2.5</v>
      </c>
    </row>
    <row r="799" spans="1:2" s="73" customFormat="1" ht="10.5">
      <c r="A799" s="129" t="s">
        <v>1281</v>
      </c>
      <c r="B799" s="130">
        <v>5</v>
      </c>
    </row>
    <row r="800" spans="1:2" s="73" customFormat="1" ht="10.5">
      <c r="A800" s="129" t="s">
        <v>1282</v>
      </c>
      <c r="B800" s="130">
        <v>5</v>
      </c>
    </row>
    <row r="801" spans="1:2" s="73" customFormat="1" ht="10.5">
      <c r="A801" s="129" t="s">
        <v>1283</v>
      </c>
      <c r="B801" s="130">
        <v>4.5</v>
      </c>
    </row>
    <row r="802" spans="1:2" s="73" customFormat="1" ht="10.5">
      <c r="A802" s="129" t="s">
        <v>1284</v>
      </c>
      <c r="B802" s="130">
        <v>4.5</v>
      </c>
    </row>
    <row r="803" spans="1:2" s="73" customFormat="1" ht="10.5">
      <c r="A803" s="129" t="s">
        <v>1285</v>
      </c>
      <c r="B803" s="130">
        <v>5.5</v>
      </c>
    </row>
    <row r="804" spans="1:2" s="73" customFormat="1" ht="10.5">
      <c r="A804" s="129" t="s">
        <v>1286</v>
      </c>
      <c r="B804" s="130">
        <v>2.5</v>
      </c>
    </row>
    <row r="805" spans="1:2" s="73" customFormat="1" ht="10.5">
      <c r="A805" s="129" t="s">
        <v>1287</v>
      </c>
      <c r="B805" s="130">
        <v>10</v>
      </c>
    </row>
    <row r="806" spans="1:2" s="73" customFormat="1" ht="10.5">
      <c r="A806" s="129" t="s">
        <v>1288</v>
      </c>
      <c r="B806" s="130">
        <v>5.5</v>
      </c>
    </row>
    <row r="807" spans="1:2" s="73" customFormat="1" ht="10.5">
      <c r="A807" s="129" t="s">
        <v>1289</v>
      </c>
      <c r="B807" s="130">
        <v>2.5</v>
      </c>
    </row>
    <row r="808" spans="1:2" s="73" customFormat="1" ht="10.5">
      <c r="A808" s="129" t="s">
        <v>1290</v>
      </c>
      <c r="B808" s="130">
        <v>2</v>
      </c>
    </row>
    <row r="809" spans="1:2" s="73" customFormat="1" ht="10.5">
      <c r="A809" s="129" t="s">
        <v>1291</v>
      </c>
      <c r="B809" s="130">
        <v>2</v>
      </c>
    </row>
    <row r="810" spans="1:2" s="73" customFormat="1" ht="10.5">
      <c r="A810" s="129" t="s">
        <v>1292</v>
      </c>
      <c r="B810" s="130">
        <v>2.5</v>
      </c>
    </row>
    <row r="811" spans="1:2" s="73" customFormat="1" ht="10.5">
      <c r="A811" s="129" t="s">
        <v>1293</v>
      </c>
      <c r="B811" s="130">
        <v>2.5</v>
      </c>
    </row>
    <row r="812" spans="1:2" s="73" customFormat="1" ht="10.5">
      <c r="A812" s="129" t="s">
        <v>1294</v>
      </c>
      <c r="B812" s="130">
        <v>2.5</v>
      </c>
    </row>
    <row r="813" spans="1:2" s="73" customFormat="1" ht="10.5">
      <c r="A813" s="129" t="s">
        <v>1295</v>
      </c>
      <c r="B813" s="130">
        <v>3</v>
      </c>
    </row>
    <row r="814" spans="1:2" s="73" customFormat="1" ht="10.5">
      <c r="A814" s="129" t="s">
        <v>1296</v>
      </c>
      <c r="B814" s="130">
        <v>2.5</v>
      </c>
    </row>
    <row r="815" spans="1:2" s="73" customFormat="1" ht="10.5">
      <c r="A815" s="129" t="s">
        <v>1297</v>
      </c>
      <c r="B815" s="130">
        <v>4.5</v>
      </c>
    </row>
    <row r="816" spans="1:2" s="73" customFormat="1" ht="10.5">
      <c r="A816" s="129" t="s">
        <v>1298</v>
      </c>
      <c r="B816" s="130">
        <v>5</v>
      </c>
    </row>
    <row r="817" spans="1:2" s="73" customFormat="1" ht="10.5">
      <c r="A817" s="129" t="s">
        <v>1299</v>
      </c>
      <c r="B817" s="130">
        <v>3.5</v>
      </c>
    </row>
    <row r="818" spans="1:2" s="73" customFormat="1" ht="10.5">
      <c r="A818" s="129" t="s">
        <v>1300</v>
      </c>
      <c r="B818" s="130">
        <v>2.5</v>
      </c>
    </row>
    <row r="819" spans="1:2" s="73" customFormat="1" ht="10.5">
      <c r="A819" s="129" t="s">
        <v>1301</v>
      </c>
      <c r="B819" s="130">
        <v>2.5</v>
      </c>
    </row>
    <row r="820" spans="1:2" s="73" customFormat="1" ht="10.5">
      <c r="A820" s="129" t="s">
        <v>1302</v>
      </c>
      <c r="B820" s="130">
        <v>2</v>
      </c>
    </row>
    <row r="821" spans="1:2" s="73" customFormat="1" ht="10.5">
      <c r="A821" s="129" t="s">
        <v>1303</v>
      </c>
      <c r="B821" s="130">
        <v>3</v>
      </c>
    </row>
    <row r="822" spans="1:2" s="73" customFormat="1" ht="10.5">
      <c r="A822" s="129" t="s">
        <v>1304</v>
      </c>
      <c r="B822" s="130">
        <v>4.5</v>
      </c>
    </row>
    <row r="823" spans="1:2" s="73" customFormat="1" ht="10.5">
      <c r="A823" s="129" t="s">
        <v>1305</v>
      </c>
      <c r="B823" s="130">
        <v>4.5</v>
      </c>
    </row>
    <row r="824" spans="1:2" s="73" customFormat="1" ht="10.5">
      <c r="A824" s="129" t="s">
        <v>1306</v>
      </c>
      <c r="B824" s="130">
        <v>2.5</v>
      </c>
    </row>
    <row r="825" spans="1:2" s="73" customFormat="1" ht="10.5">
      <c r="A825" s="129" t="s">
        <v>1307</v>
      </c>
      <c r="B825" s="130">
        <v>4</v>
      </c>
    </row>
    <row r="826" spans="1:2" s="73" customFormat="1" ht="10.5">
      <c r="A826" s="129" t="s">
        <v>1308</v>
      </c>
      <c r="B826" s="130">
        <v>3</v>
      </c>
    </row>
    <row r="827" spans="1:2" s="73" customFormat="1" ht="10.5">
      <c r="A827" s="129" t="s">
        <v>1309</v>
      </c>
      <c r="B827" s="130">
        <v>7</v>
      </c>
    </row>
    <row r="828" spans="1:2" s="73" customFormat="1" ht="10.5">
      <c r="A828" s="129" t="s">
        <v>1310</v>
      </c>
      <c r="B828" s="130">
        <v>6.5</v>
      </c>
    </row>
    <row r="829" spans="1:2" s="73" customFormat="1" ht="10.5">
      <c r="A829" s="129" t="s">
        <v>1311</v>
      </c>
      <c r="B829" s="130">
        <v>3.5</v>
      </c>
    </row>
    <row r="830" spans="1:2" s="73" customFormat="1" ht="10.5">
      <c r="A830" s="129" t="s">
        <v>1312</v>
      </c>
      <c r="B830" s="130">
        <v>5.5</v>
      </c>
    </row>
    <row r="831" spans="1:2" s="73" customFormat="1" ht="10.5">
      <c r="A831" s="129" t="s">
        <v>1313</v>
      </c>
      <c r="B831" s="130">
        <v>12</v>
      </c>
    </row>
    <row r="832" spans="1:2" s="73" customFormat="1" ht="10.5">
      <c r="A832" s="129" t="s">
        <v>1314</v>
      </c>
      <c r="B832" s="130">
        <v>2.5</v>
      </c>
    </row>
    <row r="833" spans="1:2" s="73" customFormat="1" ht="10.5">
      <c r="A833" s="129" t="s">
        <v>1315</v>
      </c>
      <c r="B833" s="130">
        <v>11.5</v>
      </c>
    </row>
    <row r="834" spans="1:2" s="73" customFormat="1" ht="10.5">
      <c r="A834" s="129" t="s">
        <v>1316</v>
      </c>
      <c r="B834" s="130">
        <v>2</v>
      </c>
    </row>
    <row r="835" spans="1:2" s="73" customFormat="1" ht="10.5">
      <c r="A835" s="129" t="s">
        <v>1317</v>
      </c>
      <c r="B835" s="130">
        <v>3</v>
      </c>
    </row>
    <row r="836" spans="1:2" s="73" customFormat="1" ht="10.5">
      <c r="A836" s="129" t="s">
        <v>1318</v>
      </c>
      <c r="B836" s="130">
        <v>2.5</v>
      </c>
    </row>
    <row r="837" spans="1:2" s="73" customFormat="1" ht="10.5">
      <c r="A837" s="129" t="s">
        <v>1319</v>
      </c>
      <c r="B837" s="130">
        <v>3</v>
      </c>
    </row>
    <row r="838" spans="1:2" s="73" customFormat="1" ht="10.5">
      <c r="A838" s="129" t="s">
        <v>1320</v>
      </c>
      <c r="B838" s="130">
        <v>3.5</v>
      </c>
    </row>
    <row r="839" spans="1:2" s="73" customFormat="1" ht="10.5">
      <c r="A839" s="129" t="s">
        <v>1321</v>
      </c>
      <c r="B839" s="130">
        <v>3.5</v>
      </c>
    </row>
    <row r="840" spans="1:2" s="73" customFormat="1" ht="10.5">
      <c r="A840" s="129" t="s">
        <v>1322</v>
      </c>
      <c r="B840" s="130">
        <v>6.5</v>
      </c>
    </row>
    <row r="841" spans="1:2" s="73" customFormat="1" ht="10.5">
      <c r="A841" s="129" t="s">
        <v>1323</v>
      </c>
      <c r="B841" s="130">
        <v>3.5</v>
      </c>
    </row>
    <row r="842" spans="1:2" s="73" customFormat="1" ht="10.5">
      <c r="A842" s="129" t="s">
        <v>1324</v>
      </c>
      <c r="B842" s="130">
        <v>9.5</v>
      </c>
    </row>
    <row r="843" spans="1:2" s="73" customFormat="1" ht="10.5">
      <c r="A843" s="129" t="s">
        <v>1325</v>
      </c>
      <c r="B843" s="130">
        <v>11.5</v>
      </c>
    </row>
    <row r="844" spans="1:2" s="73" customFormat="1" ht="10.5">
      <c r="A844" s="129" t="s">
        <v>1326</v>
      </c>
      <c r="B844" s="130">
        <v>11</v>
      </c>
    </row>
    <row r="845" spans="1:2" s="73" customFormat="1" ht="10.5">
      <c r="A845" s="129" t="s">
        <v>1327</v>
      </c>
      <c r="B845" s="130">
        <v>2</v>
      </c>
    </row>
    <row r="846" spans="1:2" s="73" customFormat="1" ht="10.5">
      <c r="A846" s="129" t="s">
        <v>1328</v>
      </c>
      <c r="B846" s="130">
        <v>2</v>
      </c>
    </row>
    <row r="847" spans="1:2" s="73" customFormat="1" ht="10.5">
      <c r="A847" s="129" t="s">
        <v>1329</v>
      </c>
      <c r="B847" s="130">
        <v>9.5</v>
      </c>
    </row>
    <row r="848" spans="1:2" s="73" customFormat="1" ht="10.5">
      <c r="A848" s="129" t="s">
        <v>1330</v>
      </c>
      <c r="B848" s="130">
        <v>12.5</v>
      </c>
    </row>
    <row r="849" spans="1:2" s="73" customFormat="1" ht="10.5">
      <c r="A849" s="129" t="s">
        <v>1331</v>
      </c>
      <c r="B849" s="130">
        <v>10</v>
      </c>
    </row>
    <row r="850" spans="1:2" s="73" customFormat="1" ht="10.5">
      <c r="A850" s="129" t="s">
        <v>1332</v>
      </c>
      <c r="B850" s="130">
        <v>12.5</v>
      </c>
    </row>
    <row r="851" spans="1:2" s="73" customFormat="1" ht="10.5">
      <c r="A851" s="129" t="s">
        <v>1333</v>
      </c>
      <c r="B851" s="130">
        <v>12</v>
      </c>
    </row>
    <row r="852" spans="1:2" s="73" customFormat="1" ht="10.5">
      <c r="A852" s="129" t="s">
        <v>1334</v>
      </c>
      <c r="B852" s="130">
        <v>19</v>
      </c>
    </row>
    <row r="853" spans="1:2" s="73" customFormat="1" ht="10.5">
      <c r="A853" s="129" t="s">
        <v>1335</v>
      </c>
      <c r="B853" s="130">
        <v>12</v>
      </c>
    </row>
    <row r="854" spans="1:2" s="73" customFormat="1" ht="10.5">
      <c r="A854" s="129" t="s">
        <v>1336</v>
      </c>
      <c r="B854" s="130">
        <v>12</v>
      </c>
    </row>
    <row r="855" spans="1:2" s="73" customFormat="1" ht="10.5">
      <c r="A855" s="129" t="s">
        <v>1337</v>
      </c>
      <c r="B855" s="130">
        <v>12.5</v>
      </c>
    </row>
    <row r="856" spans="1:2" s="73" customFormat="1" ht="10.5">
      <c r="A856" s="129" t="s">
        <v>1338</v>
      </c>
      <c r="B856" s="130">
        <v>12.5</v>
      </c>
    </row>
    <row r="857" spans="1:2" s="73" customFormat="1" ht="10.5">
      <c r="A857" s="129" t="s">
        <v>1339</v>
      </c>
      <c r="B857" s="130">
        <v>8.5</v>
      </c>
    </row>
    <row r="858" spans="1:2" s="73" customFormat="1" ht="10.5">
      <c r="A858" s="129" t="s">
        <v>1340</v>
      </c>
      <c r="B858" s="130">
        <v>9</v>
      </c>
    </row>
    <row r="859" spans="1:2" s="73" customFormat="1" ht="10.5">
      <c r="A859" s="129" t="s">
        <v>1341</v>
      </c>
      <c r="B859" s="130">
        <v>9</v>
      </c>
    </row>
    <row r="860" spans="1:2" s="73" customFormat="1" ht="10.5">
      <c r="A860" s="129" t="s">
        <v>1342</v>
      </c>
      <c r="B860" s="130">
        <v>9</v>
      </c>
    </row>
    <row r="861" spans="1:2" s="73" customFormat="1" ht="10.5">
      <c r="A861" s="129" t="s">
        <v>1343</v>
      </c>
      <c r="B861" s="130">
        <v>10.5</v>
      </c>
    </row>
    <row r="862" spans="1:2" s="73" customFormat="1" ht="10.5">
      <c r="A862" s="129" t="s">
        <v>1344</v>
      </c>
      <c r="B862" s="130">
        <v>11</v>
      </c>
    </row>
    <row r="863" spans="1:2" s="73" customFormat="1" ht="10.5">
      <c r="A863" s="129" t="s">
        <v>1345</v>
      </c>
      <c r="B863" s="130">
        <v>12</v>
      </c>
    </row>
    <row r="864" spans="1:2" s="73" customFormat="1" ht="10.5">
      <c r="A864" s="129" t="s">
        <v>1346</v>
      </c>
      <c r="B864" s="130">
        <v>12</v>
      </c>
    </row>
    <row r="865" spans="1:2" s="73" customFormat="1" ht="10.5">
      <c r="A865" s="129" t="s">
        <v>1347</v>
      </c>
      <c r="B865" s="130">
        <v>10</v>
      </c>
    </row>
    <row r="866" spans="1:2" s="73" customFormat="1" ht="10.5">
      <c r="A866" s="129" t="s">
        <v>1348</v>
      </c>
      <c r="B866" s="130">
        <v>10</v>
      </c>
    </row>
    <row r="867" spans="1:2" s="73" customFormat="1" ht="10.5">
      <c r="A867" s="129" t="s">
        <v>1349</v>
      </c>
      <c r="B867" s="130">
        <v>10</v>
      </c>
    </row>
    <row r="868" spans="1:2" s="73" customFormat="1" ht="10.5">
      <c r="A868" s="129" t="s">
        <v>1350</v>
      </c>
      <c r="B868" s="130">
        <v>10</v>
      </c>
    </row>
    <row r="869" spans="1:2" s="73" customFormat="1" ht="10.5">
      <c r="A869" s="129" t="s">
        <v>1351</v>
      </c>
      <c r="B869" s="130">
        <v>9</v>
      </c>
    </row>
    <row r="870" spans="1:2" s="73" customFormat="1" ht="10.5">
      <c r="A870" s="129" t="s">
        <v>1352</v>
      </c>
      <c r="B870" s="130">
        <v>10</v>
      </c>
    </row>
    <row r="871" spans="1:2" s="73" customFormat="1" ht="10.5">
      <c r="A871" s="129" t="s">
        <v>1353</v>
      </c>
      <c r="B871" s="130">
        <v>9.5</v>
      </c>
    </row>
    <row r="872" spans="1:2" s="73" customFormat="1" ht="10.5">
      <c r="A872" s="129" t="s">
        <v>1354</v>
      </c>
      <c r="B872" s="130">
        <v>10.5</v>
      </c>
    </row>
    <row r="873" spans="1:2" s="73" customFormat="1" ht="10.5">
      <c r="A873" s="129" t="s">
        <v>1355</v>
      </c>
      <c r="B873" s="130">
        <v>10</v>
      </c>
    </row>
    <row r="874" spans="1:2" s="73" customFormat="1" ht="10.5">
      <c r="A874" s="129" t="s">
        <v>1356</v>
      </c>
      <c r="B874" s="130">
        <v>9.5</v>
      </c>
    </row>
    <row r="875" spans="1:2" s="73" customFormat="1" ht="10.5">
      <c r="A875" s="129" t="s">
        <v>1357</v>
      </c>
      <c r="B875" s="130">
        <v>9.5</v>
      </c>
    </row>
    <row r="876" spans="1:2" s="73" customFormat="1" ht="10.5">
      <c r="A876" s="129" t="s">
        <v>1358</v>
      </c>
      <c r="B876" s="130">
        <v>5</v>
      </c>
    </row>
    <row r="877" spans="1:2" s="73" customFormat="1" ht="10.5">
      <c r="A877" s="129" t="s">
        <v>1359</v>
      </c>
      <c r="B877" s="130">
        <v>4</v>
      </c>
    </row>
    <row r="878" spans="1:2" s="73" customFormat="1" ht="10.5">
      <c r="A878" s="129" t="s">
        <v>1360</v>
      </c>
      <c r="B878" s="130">
        <v>3.5</v>
      </c>
    </row>
    <row r="879" spans="1:2" s="73" customFormat="1" ht="10.5">
      <c r="A879" s="129" t="s">
        <v>1361</v>
      </c>
      <c r="B879" s="130">
        <v>2</v>
      </c>
    </row>
    <row r="880" spans="1:2" s="73" customFormat="1" ht="10.5">
      <c r="A880" s="129" t="s">
        <v>1362</v>
      </c>
      <c r="B880" s="130">
        <v>2.5</v>
      </c>
    </row>
    <row r="881" spans="1:2" s="73" customFormat="1" ht="10.5">
      <c r="A881" s="129" t="s">
        <v>1363</v>
      </c>
      <c r="B881" s="130">
        <v>11.5</v>
      </c>
    </row>
    <row r="882" spans="1:2" s="73" customFormat="1" ht="10.5">
      <c r="A882" s="129" t="s">
        <v>1364</v>
      </c>
      <c r="B882" s="130">
        <v>11.5</v>
      </c>
    </row>
    <row r="883" spans="1:2" s="73" customFormat="1" ht="10.5">
      <c r="A883" s="129" t="s">
        <v>1365</v>
      </c>
      <c r="B883" s="130">
        <v>11</v>
      </c>
    </row>
    <row r="884" spans="1:2" s="73" customFormat="1" ht="10.5">
      <c r="A884" s="129" t="s">
        <v>1366</v>
      </c>
      <c r="B884" s="130">
        <v>2</v>
      </c>
    </row>
    <row r="885" spans="1:2" s="73" customFormat="1" ht="10.5">
      <c r="A885" s="129" t="s">
        <v>1367</v>
      </c>
      <c r="B885" s="130">
        <v>9.5</v>
      </c>
    </row>
    <row r="886" spans="1:2" s="73" customFormat="1" ht="10.5">
      <c r="A886" s="129" t="s">
        <v>1368</v>
      </c>
      <c r="B886" s="130">
        <v>12.5</v>
      </c>
    </row>
    <row r="887" spans="1:2" s="73" customFormat="1" ht="10.5">
      <c r="A887" s="129" t="s">
        <v>1369</v>
      </c>
      <c r="B887" s="130">
        <v>2.5</v>
      </c>
    </row>
    <row r="888" spans="1:2" s="73" customFormat="1" ht="10.5">
      <c r="A888" s="129" t="s">
        <v>1370</v>
      </c>
      <c r="B888" s="130">
        <v>10.5</v>
      </c>
    </row>
    <row r="889" spans="1:2" s="73" customFormat="1" ht="10.5">
      <c r="A889" s="129" t="s">
        <v>1371</v>
      </c>
      <c r="B889" s="130">
        <v>9</v>
      </c>
    </row>
    <row r="890" spans="1:2" s="73" customFormat="1" ht="10.5">
      <c r="A890" s="129" t="s">
        <v>1372</v>
      </c>
      <c r="B890" s="130">
        <v>5.5</v>
      </c>
    </row>
    <row r="891" spans="1:2" s="73" customFormat="1" ht="10.5">
      <c r="A891" s="129" t="s">
        <v>1373</v>
      </c>
      <c r="B891" s="130">
        <v>9.5</v>
      </c>
    </row>
    <row r="892" spans="1:2" s="73" customFormat="1" ht="10.5">
      <c r="A892" s="129" t="s">
        <v>1374</v>
      </c>
      <c r="B892" s="130">
        <v>9.5</v>
      </c>
    </row>
    <row r="893" spans="1:2" s="73" customFormat="1" ht="10.5">
      <c r="A893" s="129" t="s">
        <v>1375</v>
      </c>
      <c r="B893" s="130">
        <v>3</v>
      </c>
    </row>
    <row r="894" spans="1:2" s="73" customFormat="1" ht="10.5">
      <c r="A894" s="129" t="s">
        <v>1376</v>
      </c>
      <c r="B894" s="130">
        <v>5.5</v>
      </c>
    </row>
    <row r="895" spans="1:2" s="73" customFormat="1" ht="10.5">
      <c r="A895" s="129" t="s">
        <v>1377</v>
      </c>
      <c r="B895" s="130">
        <v>5</v>
      </c>
    </row>
    <row r="896" spans="1:2" s="73" customFormat="1" ht="10.5">
      <c r="A896" s="129" t="s">
        <v>1378</v>
      </c>
      <c r="B896" s="130">
        <v>5</v>
      </c>
    </row>
    <row r="897" spans="1:2" s="73" customFormat="1" ht="10.5">
      <c r="A897" s="129" t="s">
        <v>1379</v>
      </c>
      <c r="B897" s="130">
        <v>4.5</v>
      </c>
    </row>
    <row r="898" spans="1:2" s="73" customFormat="1" ht="10.5">
      <c r="A898" s="129" t="s">
        <v>1380</v>
      </c>
      <c r="B898" s="130">
        <v>4.5</v>
      </c>
    </row>
    <row r="899" spans="1:2" s="73" customFormat="1" ht="10.5">
      <c r="A899" s="129" t="s">
        <v>1381</v>
      </c>
      <c r="B899" s="130">
        <v>2</v>
      </c>
    </row>
    <row r="900" spans="1:2" s="73" customFormat="1" ht="10.5">
      <c r="A900" s="129" t="s">
        <v>1382</v>
      </c>
      <c r="B900" s="130">
        <v>2.5</v>
      </c>
    </row>
    <row r="901" spans="1:2" s="73" customFormat="1" ht="10.5">
      <c r="A901" s="129" t="s">
        <v>1383</v>
      </c>
      <c r="B901" s="130">
        <v>2.5</v>
      </c>
    </row>
    <row r="902" spans="1:2" s="73" customFormat="1" ht="10.5">
      <c r="A902" s="129" t="s">
        <v>1384</v>
      </c>
      <c r="B902" s="130">
        <v>2</v>
      </c>
    </row>
    <row r="903" spans="1:2" s="73" customFormat="1" ht="10.5">
      <c r="A903" s="129" t="s">
        <v>1385</v>
      </c>
      <c r="B903" s="130">
        <v>5.5</v>
      </c>
    </row>
    <row r="904" spans="1:2" s="73" customFormat="1" ht="10.5">
      <c r="A904" s="129" t="s">
        <v>1386</v>
      </c>
      <c r="B904" s="130">
        <v>5</v>
      </c>
    </row>
    <row r="905" spans="1:2" s="73" customFormat="1" ht="10.5">
      <c r="A905" s="129" t="s">
        <v>1387</v>
      </c>
      <c r="B905" s="130">
        <v>2.5</v>
      </c>
    </row>
    <row r="906" spans="1:2" s="73" customFormat="1" ht="10.5">
      <c r="A906" s="129" t="s">
        <v>1388</v>
      </c>
      <c r="B906" s="130">
        <v>2</v>
      </c>
    </row>
    <row r="907" spans="1:2" s="73" customFormat="1" ht="10.5">
      <c r="A907" s="129" t="s">
        <v>1389</v>
      </c>
      <c r="B907" s="130">
        <v>9.5</v>
      </c>
    </row>
    <row r="908" spans="1:2" s="73" customFormat="1" ht="10.5">
      <c r="A908" s="129" t="s">
        <v>1390</v>
      </c>
      <c r="B908" s="130">
        <v>11.5</v>
      </c>
    </row>
    <row r="909" spans="1:2" s="73" customFormat="1" ht="10.5">
      <c r="A909" s="129" t="s">
        <v>1391</v>
      </c>
      <c r="B909" s="130">
        <v>3</v>
      </c>
    </row>
    <row r="910" spans="1:2" s="73" customFormat="1" ht="10.5">
      <c r="A910" s="129" t="s">
        <v>1392</v>
      </c>
      <c r="B910" s="130">
        <v>10.5</v>
      </c>
    </row>
    <row r="911" spans="1:2" s="73" customFormat="1" ht="10.5">
      <c r="A911" s="129" t="s">
        <v>1393</v>
      </c>
      <c r="B911" s="130">
        <v>3</v>
      </c>
    </row>
    <row r="912" spans="1:2" s="73" customFormat="1" ht="10.5">
      <c r="A912" s="129" t="s">
        <v>1394</v>
      </c>
      <c r="B912" s="130">
        <v>7.5</v>
      </c>
    </row>
    <row r="913" spans="1:2" s="73" customFormat="1" ht="10.5">
      <c r="A913" s="129" t="s">
        <v>1395</v>
      </c>
      <c r="B913" s="130">
        <v>7.5</v>
      </c>
    </row>
    <row r="914" spans="1:2" s="73" customFormat="1" ht="10.5">
      <c r="A914" s="129" t="s">
        <v>1396</v>
      </c>
      <c r="B914" s="130">
        <v>2.5</v>
      </c>
    </row>
    <row r="915" spans="1:2" s="73" customFormat="1" ht="10.5">
      <c r="A915" s="129" t="s">
        <v>1397</v>
      </c>
      <c r="B915" s="130">
        <v>7</v>
      </c>
    </row>
    <row r="916" spans="1:2" s="73" customFormat="1" ht="10.5">
      <c r="A916" s="129" t="s">
        <v>1398</v>
      </c>
      <c r="B916" s="130">
        <v>2.5</v>
      </c>
    </row>
    <row r="917" spans="1:2" s="73" customFormat="1" ht="10.5">
      <c r="A917" s="129" t="s">
        <v>1399</v>
      </c>
      <c r="B917" s="130">
        <v>2.5</v>
      </c>
    </row>
    <row r="918" spans="1:2" s="73" customFormat="1" ht="10.5">
      <c r="A918" s="129" t="s">
        <v>1400</v>
      </c>
      <c r="B918" s="130">
        <v>2</v>
      </c>
    </row>
    <row r="919" spans="1:2" s="73" customFormat="1" ht="10.5">
      <c r="A919" s="129" t="s">
        <v>1401</v>
      </c>
      <c r="B919" s="130">
        <v>2.5</v>
      </c>
    </row>
    <row r="920" spans="1:2" s="73" customFormat="1" ht="10.5">
      <c r="A920" s="129" t="s">
        <v>1402</v>
      </c>
      <c r="B920" s="130">
        <v>2</v>
      </c>
    </row>
    <row r="921" spans="1:2" s="73" customFormat="1" ht="10.5">
      <c r="A921" s="129" t="s">
        <v>1403</v>
      </c>
      <c r="B921" s="130">
        <v>2.5</v>
      </c>
    </row>
    <row r="922" spans="1:2" s="73" customFormat="1" ht="10.5">
      <c r="A922" s="129" t="s">
        <v>1404</v>
      </c>
      <c r="B922" s="130">
        <v>2</v>
      </c>
    </row>
    <row r="923" spans="1:2" s="73" customFormat="1" ht="10.5">
      <c r="A923" s="129" t="s">
        <v>1405</v>
      </c>
      <c r="B923" s="130">
        <v>4</v>
      </c>
    </row>
    <row r="924" spans="1:2" s="73" customFormat="1" ht="10.5">
      <c r="A924" s="129" t="s">
        <v>1406</v>
      </c>
      <c r="B924" s="130">
        <v>2</v>
      </c>
    </row>
    <row r="925" spans="1:2" s="73" customFormat="1" ht="10.5">
      <c r="A925" s="129" t="s">
        <v>1407</v>
      </c>
      <c r="B925" s="130">
        <v>2.5</v>
      </c>
    </row>
    <row r="926" spans="1:2" s="73" customFormat="1" ht="10.5">
      <c r="A926" s="129" t="s">
        <v>1408</v>
      </c>
      <c r="B926" s="130">
        <v>11</v>
      </c>
    </row>
    <row r="927" spans="1:2" s="73" customFormat="1" ht="10.5">
      <c r="A927" s="129" t="s">
        <v>1409</v>
      </c>
      <c r="B927" s="130">
        <v>11</v>
      </c>
    </row>
    <row r="928" spans="1:2" s="73" customFormat="1" ht="10.5">
      <c r="A928" s="129" t="s">
        <v>1410</v>
      </c>
      <c r="B928" s="130">
        <v>2</v>
      </c>
    </row>
    <row r="929" spans="1:2" s="73" customFormat="1" ht="10.5">
      <c r="A929" s="129" t="s">
        <v>1411</v>
      </c>
      <c r="B929" s="130">
        <v>2.5</v>
      </c>
    </row>
    <row r="930" spans="1:2" s="73" customFormat="1" ht="10.5">
      <c r="A930" s="129" t="s">
        <v>1412</v>
      </c>
      <c r="B930" s="130">
        <v>2</v>
      </c>
    </row>
    <row r="931" spans="1:2" s="73" customFormat="1" ht="10.5">
      <c r="A931" s="129" t="s">
        <v>1413</v>
      </c>
      <c r="B931" s="130">
        <v>0</v>
      </c>
    </row>
    <row r="932" spans="1:2" s="73" customFormat="1" ht="10.5">
      <c r="A932" s="129" t="s">
        <v>1414</v>
      </c>
      <c r="B932" s="130">
        <v>4.5</v>
      </c>
    </row>
    <row r="933" spans="1:2" s="73" customFormat="1" ht="10.5">
      <c r="A933" s="129" t="s">
        <v>1415</v>
      </c>
      <c r="B933" s="130">
        <v>6</v>
      </c>
    </row>
    <row r="934" spans="1:2" s="73" customFormat="1" ht="10.5">
      <c r="A934" s="129" t="s">
        <v>1416</v>
      </c>
      <c r="B934" s="130">
        <v>1</v>
      </c>
    </row>
    <row r="935" spans="1:2" s="73" customFormat="1" ht="10.5">
      <c r="A935" s="129" t="s">
        <v>1417</v>
      </c>
      <c r="B935" s="130">
        <v>2</v>
      </c>
    </row>
    <row r="936" spans="1:2" s="73" customFormat="1" ht="10.5">
      <c r="A936" s="129" t="s">
        <v>1418</v>
      </c>
      <c r="B936" s="130">
        <v>4.5</v>
      </c>
    </row>
    <row r="937" spans="1:2" s="73" customFormat="1" ht="10.5">
      <c r="A937" s="129" t="s">
        <v>1419</v>
      </c>
      <c r="B937" s="130">
        <v>5</v>
      </c>
    </row>
    <row r="938" spans="1:2" s="73" customFormat="1" ht="10.5">
      <c r="A938" s="129" t="s">
        <v>1420</v>
      </c>
      <c r="B938" s="130">
        <v>5</v>
      </c>
    </row>
    <row r="939" spans="1:2" s="73" customFormat="1" ht="10.5">
      <c r="A939" s="129" t="s">
        <v>1421</v>
      </c>
      <c r="B939" s="130">
        <v>5</v>
      </c>
    </row>
    <row r="940" spans="1:2" s="73" customFormat="1" ht="10.5">
      <c r="A940" s="129" t="s">
        <v>1422</v>
      </c>
      <c r="B940" s="130">
        <v>5</v>
      </c>
    </row>
    <row r="941" spans="1:2" s="73" customFormat="1" ht="10.5">
      <c r="A941" s="129" t="s">
        <v>1423</v>
      </c>
      <c r="B941" s="130">
        <v>5</v>
      </c>
    </row>
    <row r="942" spans="1:2" s="73" customFormat="1" ht="10.5">
      <c r="A942" s="129" t="s">
        <v>1424</v>
      </c>
      <c r="B942" s="130">
        <v>5</v>
      </c>
    </row>
    <row r="943" spans="1:2" s="73" customFormat="1" ht="10.5">
      <c r="A943" s="129" t="s">
        <v>1425</v>
      </c>
      <c r="B943" s="130">
        <v>2</v>
      </c>
    </row>
    <row r="944" spans="1:2" s="73" customFormat="1" ht="10.5">
      <c r="A944" s="129" t="s">
        <v>1426</v>
      </c>
      <c r="B944" s="130">
        <v>2</v>
      </c>
    </row>
    <row r="945" spans="1:2" s="73" customFormat="1" ht="10.5">
      <c r="A945" s="129" t="s">
        <v>1427</v>
      </c>
      <c r="B945" s="130">
        <v>1.5</v>
      </c>
    </row>
    <row r="946" spans="1:2" s="73" customFormat="1" ht="10.5">
      <c r="A946" s="129" t="s">
        <v>1428</v>
      </c>
      <c r="B946" s="130">
        <v>2</v>
      </c>
    </row>
    <row r="947" spans="1:2" s="73" customFormat="1" ht="10.5">
      <c r="A947" s="129" t="s">
        <v>1429</v>
      </c>
      <c r="B947" s="130">
        <v>1.5</v>
      </c>
    </row>
    <row r="948" spans="1:2" s="73" customFormat="1" ht="20.25">
      <c r="A948" s="129" t="s">
        <v>1430</v>
      </c>
      <c r="B948" s="130">
        <v>8.5</v>
      </c>
    </row>
    <row r="949" spans="1:2" s="73" customFormat="1" ht="10.5">
      <c r="A949" s="129" t="s">
        <v>1431</v>
      </c>
      <c r="B949" s="130">
        <v>9</v>
      </c>
    </row>
    <row r="950" spans="1:2" s="73" customFormat="1" ht="10.5">
      <c r="A950" s="129" t="s">
        <v>1432</v>
      </c>
      <c r="B950" s="130">
        <v>2</v>
      </c>
    </row>
    <row r="951" spans="1:2" s="73" customFormat="1" ht="10.5">
      <c r="A951" s="129" t="s">
        <v>1433</v>
      </c>
      <c r="B951" s="130">
        <v>2.5</v>
      </c>
    </row>
    <row r="952" spans="1:2" s="73" customFormat="1" ht="10.5">
      <c r="A952" s="129" t="s">
        <v>1434</v>
      </c>
      <c r="B952" s="130">
        <v>5.5</v>
      </c>
    </row>
    <row r="953" spans="1:2" s="73" customFormat="1" ht="10.5">
      <c r="A953" s="129" t="s">
        <v>1435</v>
      </c>
      <c r="B953" s="130">
        <v>3</v>
      </c>
    </row>
    <row r="954" spans="1:2" s="73" customFormat="1" ht="10.5">
      <c r="A954" s="129" t="s">
        <v>1436</v>
      </c>
      <c r="B954" s="130">
        <v>5</v>
      </c>
    </row>
    <row r="955" spans="1:2" s="73" customFormat="1" ht="10.5">
      <c r="A955" s="129" t="s">
        <v>1437</v>
      </c>
      <c r="B955" s="130">
        <v>1</v>
      </c>
    </row>
    <row r="956" spans="1:2" s="73" customFormat="1" ht="10.5">
      <c r="A956" s="129" t="s">
        <v>1438</v>
      </c>
      <c r="B956" s="130">
        <v>5</v>
      </c>
    </row>
    <row r="957" spans="1:2" s="73" customFormat="1" ht="10.5">
      <c r="A957" s="129" t="s">
        <v>1439</v>
      </c>
      <c r="B957" s="130">
        <v>1</v>
      </c>
    </row>
    <row r="958" spans="1:2" s="73" customFormat="1" ht="10.5">
      <c r="A958" s="129" t="s">
        <v>1440</v>
      </c>
      <c r="B958" s="130">
        <v>2</v>
      </c>
    </row>
    <row r="959" spans="1:2" s="73" customFormat="1" ht="10.5">
      <c r="A959" s="129" t="s">
        <v>1441</v>
      </c>
      <c r="B959" s="130">
        <v>5</v>
      </c>
    </row>
    <row r="960" spans="1:2" s="73" customFormat="1" ht="10.5">
      <c r="A960" s="129" t="s">
        <v>1442</v>
      </c>
      <c r="B960" s="130">
        <v>2</v>
      </c>
    </row>
    <row r="961" spans="1:2" s="73" customFormat="1" ht="10.5">
      <c r="A961" s="129" t="s">
        <v>1443</v>
      </c>
      <c r="B961" s="130">
        <v>1</v>
      </c>
    </row>
    <row r="962" spans="1:2" s="73" customFormat="1" ht="10.5">
      <c r="A962" s="129" t="s">
        <v>1444</v>
      </c>
      <c r="B962" s="130">
        <v>2.5</v>
      </c>
    </row>
    <row r="963" spans="1:2" s="73" customFormat="1" ht="10.5">
      <c r="A963" s="129" t="s">
        <v>1445</v>
      </c>
      <c r="B963" s="130">
        <v>3.5</v>
      </c>
    </row>
    <row r="964" spans="1:2" s="73" customFormat="1" ht="10.5">
      <c r="A964" s="129" t="s">
        <v>1446</v>
      </c>
      <c r="B964" s="130">
        <v>0.5</v>
      </c>
    </row>
    <row r="965" spans="1:2" s="73" customFormat="1" ht="10.5">
      <c r="A965" s="129" t="s">
        <v>1447</v>
      </c>
      <c r="B965" s="130">
        <v>1.5</v>
      </c>
    </row>
    <row r="966" spans="1:2" s="73" customFormat="1" ht="10.5">
      <c r="A966" s="129" t="s">
        <v>1448</v>
      </c>
      <c r="B966" s="130">
        <v>1.5</v>
      </c>
    </row>
    <row r="967" spans="1:2" s="73" customFormat="1" ht="10.5">
      <c r="A967" s="129" t="s">
        <v>1449</v>
      </c>
      <c r="B967" s="130">
        <v>0.5</v>
      </c>
    </row>
    <row r="968" spans="1:2" s="73" customFormat="1" ht="10.5">
      <c r="A968" s="129" t="s">
        <v>1450</v>
      </c>
      <c r="B968" s="130">
        <v>0.5</v>
      </c>
    </row>
    <row r="969" spans="1:2" s="73" customFormat="1" ht="10.5">
      <c r="A969" s="129" t="s">
        <v>1451</v>
      </c>
      <c r="B969" s="130">
        <v>7</v>
      </c>
    </row>
    <row r="970" spans="1:2" s="73" customFormat="1" ht="10.5">
      <c r="A970" s="129" t="s">
        <v>1452</v>
      </c>
      <c r="B970" s="130">
        <v>11.5</v>
      </c>
    </row>
    <row r="971" spans="1:2" s="73" customFormat="1" ht="10.5">
      <c r="A971" s="129" t="s">
        <v>1453</v>
      </c>
      <c r="B971" s="130">
        <v>1.5</v>
      </c>
    </row>
    <row r="972" spans="1:2" s="73" customFormat="1" ht="10.5">
      <c r="A972" s="129" t="s">
        <v>1454</v>
      </c>
      <c r="B972" s="130">
        <v>1.5</v>
      </c>
    </row>
    <row r="973" spans="1:2" s="73" customFormat="1" ht="10.5">
      <c r="A973" s="129" t="s">
        <v>1455</v>
      </c>
      <c r="B973" s="130">
        <v>2.5</v>
      </c>
    </row>
    <row r="974" spans="1:2" s="73" customFormat="1" ht="10.5">
      <c r="A974" s="129" t="s">
        <v>1456</v>
      </c>
      <c r="B974" s="130">
        <v>2.5</v>
      </c>
    </row>
    <row r="975" spans="1:2" s="73" customFormat="1" ht="10.5">
      <c r="A975" s="129" t="s">
        <v>1457</v>
      </c>
      <c r="B975" s="130">
        <v>2.5</v>
      </c>
    </row>
    <row r="976" spans="1:2" s="73" customFormat="1" ht="10.5">
      <c r="A976" s="129" t="s">
        <v>1458</v>
      </c>
      <c r="B976" s="130">
        <v>1</v>
      </c>
    </row>
    <row r="977" spans="1:2" s="73" customFormat="1" ht="10.5">
      <c r="A977" s="129" t="s">
        <v>1459</v>
      </c>
      <c r="B977" s="130">
        <v>1.5</v>
      </c>
    </row>
    <row r="978" spans="1:2" s="73" customFormat="1" ht="10.5">
      <c r="A978" s="129" t="s">
        <v>1460</v>
      </c>
      <c r="B978" s="130">
        <v>1</v>
      </c>
    </row>
    <row r="979" spans="1:2" s="73" customFormat="1" ht="10.5">
      <c r="A979" s="129" t="s">
        <v>1461</v>
      </c>
      <c r="B979" s="130">
        <v>2</v>
      </c>
    </row>
    <row r="980" spans="1:2" s="73" customFormat="1" ht="10.5">
      <c r="A980" s="129" t="s">
        <v>1462</v>
      </c>
      <c r="B980" s="130">
        <v>1.5</v>
      </c>
    </row>
    <row r="981" spans="1:2" s="73" customFormat="1" ht="10.5">
      <c r="A981" s="129" t="s">
        <v>1463</v>
      </c>
      <c r="B981" s="130">
        <v>2.5</v>
      </c>
    </row>
    <row r="982" spans="1:2" s="73" customFormat="1" ht="10.5">
      <c r="A982" s="129" t="s">
        <v>1464</v>
      </c>
      <c r="B982" s="130">
        <v>2</v>
      </c>
    </row>
    <row r="983" spans="1:2" s="73" customFormat="1" ht="10.5">
      <c r="A983" s="129" t="s">
        <v>1465</v>
      </c>
      <c r="B983" s="130">
        <v>3</v>
      </c>
    </row>
    <row r="984" spans="1:2" s="73" customFormat="1" ht="10.5">
      <c r="A984" s="129" t="s">
        <v>1466</v>
      </c>
      <c r="B984" s="130">
        <v>0</v>
      </c>
    </row>
    <row r="985" spans="1:2" s="73" customFormat="1" ht="10.5">
      <c r="A985" s="129" t="s">
        <v>1467</v>
      </c>
      <c r="B985" s="130">
        <v>0</v>
      </c>
    </row>
    <row r="986" spans="1:2" s="73" customFormat="1" ht="10.5">
      <c r="A986" s="129" t="s">
        <v>1468</v>
      </c>
      <c r="B986" s="130">
        <v>0</v>
      </c>
    </row>
    <row r="987" spans="1:2" s="73" customFormat="1" ht="10.5">
      <c r="A987" s="129" t="s">
        <v>1469</v>
      </c>
      <c r="B987" s="130">
        <v>0</v>
      </c>
    </row>
    <row r="988" spans="1:2" s="73" customFormat="1" ht="10.5">
      <c r="A988" s="129" t="s">
        <v>1470</v>
      </c>
      <c r="B988" s="130">
        <v>8</v>
      </c>
    </row>
    <row r="989" spans="1:2" s="73" customFormat="1" ht="10.5">
      <c r="A989" s="129" t="s">
        <v>1471</v>
      </c>
      <c r="B989" s="130">
        <v>5</v>
      </c>
    </row>
    <row r="990" spans="1:2" s="73" customFormat="1" ht="10.5">
      <c r="A990" s="129" t="s">
        <v>1472</v>
      </c>
      <c r="B990" s="130">
        <v>3.5</v>
      </c>
    </row>
    <row r="991" spans="1:2" s="73" customFormat="1" ht="10.5">
      <c r="A991" s="129" t="s">
        <v>1473</v>
      </c>
      <c r="B991" s="130">
        <v>1</v>
      </c>
    </row>
    <row r="992" spans="1:2" s="73" customFormat="1" ht="10.5">
      <c r="A992" s="129" t="s">
        <v>1474</v>
      </c>
      <c r="B992" s="130">
        <v>3</v>
      </c>
    </row>
    <row r="993" spans="1:2" s="73" customFormat="1" ht="10.5">
      <c r="A993" s="129" t="s">
        <v>1475</v>
      </c>
      <c r="B993" s="130">
        <v>5.5</v>
      </c>
    </row>
    <row r="994" spans="1:2" s="73" customFormat="1" ht="10.5">
      <c r="A994" s="129" t="s">
        <v>1476</v>
      </c>
      <c r="B994" s="130">
        <v>3.5</v>
      </c>
    </row>
    <row r="995" spans="1:2" s="73" customFormat="1" ht="10.5">
      <c r="A995" s="129" t="s">
        <v>1477</v>
      </c>
      <c r="B995" s="130">
        <v>1</v>
      </c>
    </row>
    <row r="996" spans="1:2" s="73" customFormat="1" ht="10.5">
      <c r="A996" s="129" t="s">
        <v>1478</v>
      </c>
      <c r="B996" s="130">
        <v>5.5</v>
      </c>
    </row>
    <row r="997" spans="1:2" s="73" customFormat="1" ht="10.5">
      <c r="A997" s="129" t="s">
        <v>1479</v>
      </c>
      <c r="B997" s="130">
        <v>4</v>
      </c>
    </row>
    <row r="998" spans="1:2" s="73" customFormat="1" ht="10.5">
      <c r="A998" s="129" t="s">
        <v>1480</v>
      </c>
      <c r="B998" s="130">
        <v>4</v>
      </c>
    </row>
    <row r="999" spans="1:2" s="73" customFormat="1" ht="10.5">
      <c r="A999" s="129" t="s">
        <v>1481</v>
      </c>
      <c r="B999" s="130">
        <v>5.5</v>
      </c>
    </row>
    <row r="1000" spans="1:2" s="73" customFormat="1" ht="10.5">
      <c r="A1000" s="129" t="s">
        <v>1482</v>
      </c>
      <c r="B1000" s="130">
        <v>8</v>
      </c>
    </row>
    <row r="1001" spans="1:2" s="73" customFormat="1" ht="10.5">
      <c r="A1001" s="129" t="s">
        <v>1483</v>
      </c>
      <c r="B1001" s="130">
        <v>3</v>
      </c>
    </row>
    <row r="1002" spans="1:2" s="73" customFormat="1" ht="10.5">
      <c r="A1002" s="129" t="s">
        <v>1484</v>
      </c>
      <c r="B1002" s="130">
        <v>5.5</v>
      </c>
    </row>
    <row r="1003" spans="1:2" s="73" customFormat="1" ht="10.5">
      <c r="A1003" s="129" t="s">
        <v>1485</v>
      </c>
      <c r="B1003" s="130">
        <v>2</v>
      </c>
    </row>
    <row r="1004" spans="1:2" s="73" customFormat="1" ht="10.5">
      <c r="A1004" s="129" t="s">
        <v>1486</v>
      </c>
      <c r="B1004" s="130">
        <v>2</v>
      </c>
    </row>
    <row r="1005" spans="1:2" s="73" customFormat="1" ht="10.5">
      <c r="A1005" s="129" t="s">
        <v>1487</v>
      </c>
      <c r="B1005" s="130">
        <v>1.5</v>
      </c>
    </row>
    <row r="1006" spans="1:2" s="73" customFormat="1" ht="10.5">
      <c r="A1006" s="129" t="s">
        <v>1488</v>
      </c>
      <c r="B1006" s="130">
        <v>3.5</v>
      </c>
    </row>
    <row r="1007" spans="1:2" s="73" customFormat="1" ht="10.5">
      <c r="A1007" s="129" t="s">
        <v>1489</v>
      </c>
      <c r="B1007" s="130">
        <v>3.5</v>
      </c>
    </row>
    <row r="1008" spans="1:2" s="73" customFormat="1" ht="10.5">
      <c r="A1008" s="129" t="s">
        <v>1490</v>
      </c>
      <c r="B1008" s="130">
        <v>6</v>
      </c>
    </row>
    <row r="1009" spans="1:2" s="73" customFormat="1" ht="10.5">
      <c r="A1009" s="129" t="s">
        <v>1491</v>
      </c>
      <c r="B1009" s="130">
        <v>5.5</v>
      </c>
    </row>
    <row r="1010" spans="1:2" s="73" customFormat="1" ht="10.5">
      <c r="A1010" s="129" t="s">
        <v>1492</v>
      </c>
      <c r="B1010" s="130">
        <v>5</v>
      </c>
    </row>
    <row r="1011" spans="1:2" s="73" customFormat="1" ht="10.5">
      <c r="A1011" s="129" t="s">
        <v>1493</v>
      </c>
      <c r="B1011" s="130">
        <v>6</v>
      </c>
    </row>
    <row r="1012" spans="1:2" s="73" customFormat="1" ht="10.5">
      <c r="A1012" s="129" t="s">
        <v>1494</v>
      </c>
      <c r="B1012" s="130">
        <v>6.5</v>
      </c>
    </row>
    <row r="1013" spans="1:2" s="73" customFormat="1" ht="10.5">
      <c r="A1013" s="129" t="s">
        <v>1495</v>
      </c>
      <c r="B1013" s="130">
        <v>5</v>
      </c>
    </row>
    <row r="1014" spans="1:2" s="73" customFormat="1" ht="10.5">
      <c r="A1014" s="129" t="s">
        <v>1496</v>
      </c>
      <c r="B1014" s="130">
        <v>1</v>
      </c>
    </row>
    <row r="1015" spans="1:2" s="73" customFormat="1" ht="10.5">
      <c r="A1015" s="129" t="s">
        <v>1497</v>
      </c>
      <c r="B1015" s="130">
        <v>2</v>
      </c>
    </row>
    <row r="1016" spans="1:2" s="73" customFormat="1" ht="10.5">
      <c r="A1016" s="129" t="s">
        <v>1498</v>
      </c>
      <c r="B1016" s="130">
        <v>4.5</v>
      </c>
    </row>
    <row r="1017" spans="1:2" s="73" customFormat="1" ht="10.5">
      <c r="A1017" s="129" t="s">
        <v>1499</v>
      </c>
      <c r="B1017" s="130">
        <v>5.5</v>
      </c>
    </row>
    <row r="1018" spans="1:2" s="73" customFormat="1" ht="10.5">
      <c r="A1018" s="129" t="s">
        <v>1500</v>
      </c>
      <c r="B1018" s="130">
        <v>4.5</v>
      </c>
    </row>
    <row r="1019" spans="1:2" s="73" customFormat="1" ht="10.5">
      <c r="A1019" s="129" t="s">
        <v>1501</v>
      </c>
      <c r="B1019" s="130">
        <v>4.5</v>
      </c>
    </row>
    <row r="1020" spans="1:2" s="73" customFormat="1" ht="10.5">
      <c r="A1020" s="129" t="s">
        <v>1502</v>
      </c>
      <c r="B1020" s="130">
        <v>3</v>
      </c>
    </row>
    <row r="1021" spans="1:2" s="73" customFormat="1" ht="10.5">
      <c r="A1021" s="129" t="s">
        <v>1503</v>
      </c>
      <c r="B1021" s="130">
        <v>4</v>
      </c>
    </row>
    <row r="1022" spans="1:2" s="73" customFormat="1" ht="10.5">
      <c r="A1022" s="129" t="s">
        <v>1504</v>
      </c>
      <c r="B1022" s="130">
        <v>3</v>
      </c>
    </row>
    <row r="1023" spans="1:2" s="73" customFormat="1" ht="10.5">
      <c r="A1023" s="129" t="s">
        <v>1505</v>
      </c>
      <c r="B1023" s="130">
        <v>4.5</v>
      </c>
    </row>
    <row r="1024" spans="1:2" s="73" customFormat="1" ht="10.5">
      <c r="A1024" s="129" t="s">
        <v>1506</v>
      </c>
      <c r="B1024" s="130">
        <v>4</v>
      </c>
    </row>
    <row r="1025" spans="1:2" s="73" customFormat="1" ht="10.5">
      <c r="A1025" s="129" t="s">
        <v>1507</v>
      </c>
      <c r="B1025" s="130">
        <v>1.5</v>
      </c>
    </row>
    <row r="1026" spans="1:2" s="73" customFormat="1" ht="10.5">
      <c r="A1026" s="129" t="s">
        <v>1508</v>
      </c>
      <c r="B1026" s="130">
        <v>1.5</v>
      </c>
    </row>
    <row r="1027" spans="1:2" s="73" customFormat="1" ht="10.5">
      <c r="A1027" s="129" t="s">
        <v>1509</v>
      </c>
      <c r="B1027" s="130">
        <v>1.5</v>
      </c>
    </row>
    <row r="1028" spans="1:2" s="73" customFormat="1" ht="10.5">
      <c r="A1028" s="129" t="s">
        <v>1510</v>
      </c>
      <c r="B1028" s="130">
        <v>5</v>
      </c>
    </row>
    <row r="1029" spans="1:2" s="73" customFormat="1" ht="10.5">
      <c r="A1029" s="129" t="s">
        <v>1511</v>
      </c>
      <c r="B1029" s="130">
        <v>4</v>
      </c>
    </row>
    <row r="1030" spans="1:2" s="73" customFormat="1" ht="10.5">
      <c r="A1030" s="129" t="s">
        <v>1512</v>
      </c>
      <c r="B1030" s="130">
        <v>1.5</v>
      </c>
    </row>
    <row r="1031" spans="1:2" s="73" customFormat="1" ht="10.5">
      <c r="A1031" s="129" t="s">
        <v>1513</v>
      </c>
      <c r="B1031" s="130">
        <v>5</v>
      </c>
    </row>
    <row r="1032" spans="1:2" s="73" customFormat="1" ht="10.5">
      <c r="A1032" s="129" t="s">
        <v>1514</v>
      </c>
      <c r="B1032" s="130">
        <v>8</v>
      </c>
    </row>
    <row r="1033" spans="1:2" s="73" customFormat="1" ht="10.5">
      <c r="A1033" s="129" t="s">
        <v>1515</v>
      </c>
      <c r="B1033" s="130">
        <v>2.5</v>
      </c>
    </row>
    <row r="1034" spans="1:2" s="73" customFormat="1" ht="10.5">
      <c r="A1034" s="129" t="s">
        <v>1516</v>
      </c>
      <c r="B1034" s="130">
        <v>8</v>
      </c>
    </row>
    <row r="1035" spans="1:2" s="73" customFormat="1" ht="10.5">
      <c r="A1035" s="129" t="s">
        <v>1517</v>
      </c>
      <c r="B1035" s="130">
        <v>2</v>
      </c>
    </row>
    <row r="1036" spans="1:2" s="73" customFormat="1" ht="10.5">
      <c r="A1036" s="129" t="s">
        <v>1518</v>
      </c>
      <c r="B1036" s="130">
        <v>3.5</v>
      </c>
    </row>
    <row r="1037" spans="1:2" s="73" customFormat="1" ht="10.5">
      <c r="A1037" s="129" t="s">
        <v>1519</v>
      </c>
      <c r="B1037" s="130">
        <v>6</v>
      </c>
    </row>
    <row r="1038" spans="1:2" s="73" customFormat="1" ht="10.5">
      <c r="A1038" s="129" t="s">
        <v>1520</v>
      </c>
      <c r="B1038" s="130">
        <v>4</v>
      </c>
    </row>
    <row r="1039" spans="1:2" s="73" customFormat="1" ht="10.5">
      <c r="A1039" s="129" t="s">
        <v>1521</v>
      </c>
      <c r="B1039" s="130">
        <v>5.5</v>
      </c>
    </row>
    <row r="1040" spans="1:2" s="73" customFormat="1" ht="10.5">
      <c r="A1040" s="129" t="s">
        <v>1522</v>
      </c>
      <c r="B1040" s="130">
        <v>8</v>
      </c>
    </row>
    <row r="1041" spans="1:2" s="73" customFormat="1" ht="10.5">
      <c r="A1041" s="129" t="s">
        <v>1523</v>
      </c>
      <c r="B1041" s="130">
        <v>5</v>
      </c>
    </row>
    <row r="1042" spans="1:2" s="73" customFormat="1" ht="10.5">
      <c r="A1042" s="129" t="s">
        <v>1524</v>
      </c>
      <c r="B1042" s="130">
        <v>0.5</v>
      </c>
    </row>
    <row r="1043" spans="1:2" s="73" customFormat="1" ht="10.5">
      <c r="A1043" s="129" t="s">
        <v>1525</v>
      </c>
      <c r="B1043" s="130">
        <v>4.5</v>
      </c>
    </row>
    <row r="1044" spans="1:2" s="73" customFormat="1" ht="10.5">
      <c r="A1044" s="129" t="s">
        <v>1526</v>
      </c>
      <c r="B1044" s="130">
        <v>5.5</v>
      </c>
    </row>
    <row r="1045" spans="1:2" s="73" customFormat="1" ht="10.5">
      <c r="A1045" s="129" t="s">
        <v>1527</v>
      </c>
      <c r="B1045" s="130">
        <v>3.5</v>
      </c>
    </row>
    <row r="1046" spans="1:2" s="73" customFormat="1" ht="10.5">
      <c r="A1046" s="129" t="s">
        <v>1528</v>
      </c>
      <c r="B1046" s="130">
        <v>2</v>
      </c>
    </row>
    <row r="1047" spans="1:2" s="73" customFormat="1" ht="10.5">
      <c r="A1047" s="129" t="s">
        <v>1529</v>
      </c>
      <c r="B1047" s="130">
        <v>2.5</v>
      </c>
    </row>
    <row r="1048" spans="1:2" s="73" customFormat="1" ht="10.5">
      <c r="A1048" s="129" t="s">
        <v>1530</v>
      </c>
      <c r="B1048" s="130">
        <v>2.5</v>
      </c>
    </row>
    <row r="1049" spans="1:2" s="73" customFormat="1" ht="10.5">
      <c r="A1049" s="129" t="s">
        <v>1531</v>
      </c>
      <c r="B1049" s="130">
        <v>2</v>
      </c>
    </row>
    <row r="1050" spans="1:2" s="73" customFormat="1" ht="10.5">
      <c r="A1050" s="129" t="s">
        <v>1532</v>
      </c>
      <c r="B1050" s="130">
        <v>1.5</v>
      </c>
    </row>
    <row r="1051" spans="1:2" s="73" customFormat="1" ht="10.5">
      <c r="A1051" s="129" t="s">
        <v>1533</v>
      </c>
      <c r="B1051" s="130">
        <v>2.5</v>
      </c>
    </row>
    <row r="1052" spans="1:2" s="73" customFormat="1" ht="10.5">
      <c r="A1052" s="129" t="s">
        <v>1534</v>
      </c>
      <c r="B1052" s="130">
        <v>3</v>
      </c>
    </row>
    <row r="1053" spans="1:2" s="73" customFormat="1" ht="10.5">
      <c r="A1053" s="129" t="s">
        <v>1535</v>
      </c>
      <c r="B1053" s="130">
        <v>3.5</v>
      </c>
    </row>
    <row r="1054" spans="1:2" s="73" customFormat="1" ht="10.5">
      <c r="A1054" s="129" t="s">
        <v>1536</v>
      </c>
      <c r="B1054" s="130">
        <v>1</v>
      </c>
    </row>
    <row r="1055" spans="1:2" s="73" customFormat="1" ht="10.5">
      <c r="A1055" s="129" t="s">
        <v>1537</v>
      </c>
      <c r="B1055" s="130">
        <v>1.5</v>
      </c>
    </row>
    <row r="1056" spans="1:2" s="73" customFormat="1" ht="10.5">
      <c r="A1056" s="129" t="s">
        <v>1538</v>
      </c>
      <c r="B1056" s="130">
        <v>1.5</v>
      </c>
    </row>
    <row r="1057" spans="1:2" s="73" customFormat="1" ht="10.5">
      <c r="A1057" s="129" t="s">
        <v>1539</v>
      </c>
      <c r="B1057" s="130">
        <v>1.5</v>
      </c>
    </row>
    <row r="1058" spans="1:2" s="73" customFormat="1" ht="10.5">
      <c r="A1058" s="129" t="s">
        <v>1540</v>
      </c>
      <c r="B1058" s="130">
        <v>5</v>
      </c>
    </row>
    <row r="1059" spans="1:2" s="73" customFormat="1" ht="10.5">
      <c r="A1059" s="129" t="s">
        <v>1541</v>
      </c>
      <c r="B1059" s="130">
        <v>2.5</v>
      </c>
    </row>
    <row r="1060" spans="1:2" s="73" customFormat="1" ht="10.5">
      <c r="A1060" s="129" t="s">
        <v>1542</v>
      </c>
      <c r="B1060" s="130">
        <v>3.5</v>
      </c>
    </row>
    <row r="1061" spans="1:2" s="73" customFormat="1" ht="10.5">
      <c r="A1061" s="129" t="s">
        <v>1543</v>
      </c>
      <c r="B1061" s="130">
        <v>3.5</v>
      </c>
    </row>
    <row r="1062" spans="1:2" s="73" customFormat="1" ht="10.5">
      <c r="A1062" s="129" t="s">
        <v>1544</v>
      </c>
      <c r="B1062" s="130">
        <v>3.5</v>
      </c>
    </row>
    <row r="1063" spans="1:2" s="73" customFormat="1" ht="10.5">
      <c r="A1063" s="129" t="s">
        <v>1545</v>
      </c>
      <c r="B1063" s="130">
        <v>2.5</v>
      </c>
    </row>
    <row r="1064" spans="1:2" s="73" customFormat="1" ht="10.5">
      <c r="A1064" s="129" t="s">
        <v>1546</v>
      </c>
      <c r="B1064" s="130">
        <v>2.5</v>
      </c>
    </row>
    <row r="1065" spans="1:2" s="73" customFormat="1" ht="10.5">
      <c r="A1065" s="129" t="s">
        <v>1547</v>
      </c>
      <c r="B1065" s="130">
        <v>2.5</v>
      </c>
    </row>
    <row r="1066" spans="1:2" s="73" customFormat="1" ht="10.5">
      <c r="A1066" s="129" t="s">
        <v>1548</v>
      </c>
      <c r="B1066" s="130">
        <v>3</v>
      </c>
    </row>
    <row r="1067" spans="1:2" s="73" customFormat="1" ht="10.5">
      <c r="A1067" s="129" t="s">
        <v>1549</v>
      </c>
      <c r="B1067" s="130">
        <v>5.5</v>
      </c>
    </row>
    <row r="1068" spans="1:2" s="73" customFormat="1" ht="10.5">
      <c r="A1068" s="129" t="s">
        <v>1550</v>
      </c>
      <c r="B1068" s="130">
        <v>5</v>
      </c>
    </row>
    <row r="1069" spans="1:2" s="73" customFormat="1" ht="10.5">
      <c r="A1069" s="129" t="s">
        <v>1551</v>
      </c>
      <c r="B1069" s="130">
        <v>4</v>
      </c>
    </row>
    <row r="1070" spans="1:2" s="73" customFormat="1" ht="10.5">
      <c r="A1070" s="129" t="s">
        <v>1552</v>
      </c>
      <c r="B1070" s="130">
        <v>3</v>
      </c>
    </row>
    <row r="1071" spans="1:2" s="73" customFormat="1" ht="10.5">
      <c r="A1071" s="129" t="s">
        <v>1553</v>
      </c>
      <c r="B1071" s="130">
        <v>2.5</v>
      </c>
    </row>
    <row r="1072" spans="1:2" s="73" customFormat="1" ht="10.5">
      <c r="A1072" s="129" t="s">
        <v>1554</v>
      </c>
      <c r="B1072" s="130">
        <v>6</v>
      </c>
    </row>
    <row r="1073" spans="1:2" s="73" customFormat="1" ht="10.5">
      <c r="A1073" s="129" t="s">
        <v>1555</v>
      </c>
      <c r="B1073" s="130">
        <v>4.5</v>
      </c>
    </row>
    <row r="1074" spans="1:2" s="73" customFormat="1" ht="10.5">
      <c r="A1074" s="129" t="s">
        <v>1556</v>
      </c>
      <c r="B1074" s="130">
        <v>3.5</v>
      </c>
    </row>
    <row r="1075" spans="1:2" s="73" customFormat="1" ht="10.5">
      <c r="A1075" s="129" t="s">
        <v>1557</v>
      </c>
      <c r="B1075" s="130">
        <v>1.5</v>
      </c>
    </row>
    <row r="1076" spans="1:2" s="73" customFormat="1" ht="10.5">
      <c r="A1076" s="129" t="s">
        <v>1558</v>
      </c>
      <c r="B1076" s="130">
        <v>4</v>
      </c>
    </row>
    <row r="1077" spans="1:2" s="73" customFormat="1" ht="10.5">
      <c r="A1077" s="129" t="s">
        <v>1559</v>
      </c>
      <c r="B1077" s="130">
        <v>5</v>
      </c>
    </row>
    <row r="1078" spans="1:2" s="73" customFormat="1" ht="10.5">
      <c r="A1078" s="129" t="s">
        <v>1560</v>
      </c>
      <c r="B1078" s="130">
        <v>2.5</v>
      </c>
    </row>
    <row r="1079" spans="1:2" s="73" customFormat="1" ht="10.5">
      <c r="A1079" s="129" t="s">
        <v>1561</v>
      </c>
      <c r="B1079" s="130">
        <v>3.5</v>
      </c>
    </row>
    <row r="1080" spans="1:2" s="73" customFormat="1" ht="10.5">
      <c r="A1080" s="129" t="s">
        <v>1562</v>
      </c>
      <c r="B1080" s="130">
        <v>3</v>
      </c>
    </row>
    <row r="1081" spans="1:2" s="73" customFormat="1" ht="10.5">
      <c r="A1081" s="129" t="s">
        <v>1563</v>
      </c>
      <c r="B1081" s="130">
        <v>2.5</v>
      </c>
    </row>
    <row r="1082" spans="1:2" s="73" customFormat="1" ht="10.5">
      <c r="A1082" s="129" t="s">
        <v>1564</v>
      </c>
      <c r="B1082" s="130">
        <v>3</v>
      </c>
    </row>
    <row r="1083" spans="1:2" s="73" customFormat="1" ht="10.5">
      <c r="A1083" s="129" t="s">
        <v>1565</v>
      </c>
      <c r="B1083" s="130">
        <v>2</v>
      </c>
    </row>
    <row r="1084" spans="1:2" s="73" customFormat="1" ht="10.5">
      <c r="A1084" s="129" t="s">
        <v>1566</v>
      </c>
      <c r="B1084" s="130">
        <v>5.5</v>
      </c>
    </row>
    <row r="1085" spans="1:2" s="73" customFormat="1" ht="10.5">
      <c r="A1085" s="129" t="s">
        <v>1567</v>
      </c>
      <c r="B1085" s="130">
        <v>5</v>
      </c>
    </row>
    <row r="1086" spans="1:2" s="73" customFormat="1" ht="10.5">
      <c r="A1086" s="129" t="s">
        <v>1568</v>
      </c>
      <c r="B1086" s="130">
        <v>3</v>
      </c>
    </row>
    <row r="1087" spans="1:2" s="73" customFormat="1" ht="10.5">
      <c r="A1087" s="129" t="s">
        <v>1569</v>
      </c>
      <c r="B1087" s="130">
        <v>2.5</v>
      </c>
    </row>
    <row r="1088" spans="1:2" s="73" customFormat="1" ht="10.5">
      <c r="A1088" s="129" t="s">
        <v>1570</v>
      </c>
      <c r="B1088" s="130">
        <v>3</v>
      </c>
    </row>
    <row r="1089" spans="1:2" s="73" customFormat="1" ht="10.5">
      <c r="A1089" s="129" t="s">
        <v>1571</v>
      </c>
      <c r="B1089" s="130">
        <v>1</v>
      </c>
    </row>
    <row r="1090" spans="1:2" s="73" customFormat="1" ht="10.5">
      <c r="A1090" s="129" t="s">
        <v>1572</v>
      </c>
      <c r="B1090" s="130">
        <v>2</v>
      </c>
    </row>
    <row r="1091" spans="1:2" s="73" customFormat="1" ht="10.5">
      <c r="A1091" s="129" t="s">
        <v>1573</v>
      </c>
      <c r="B1091" s="130">
        <v>1</v>
      </c>
    </row>
    <row r="1092" spans="1:2" s="73" customFormat="1" ht="10.5">
      <c r="A1092" s="129" t="s">
        <v>1574</v>
      </c>
      <c r="B1092" s="130">
        <v>6</v>
      </c>
    </row>
    <row r="1093" spans="1:2" s="73" customFormat="1" ht="10.5">
      <c r="A1093" s="129" t="s">
        <v>1575</v>
      </c>
      <c r="B1093" s="130">
        <v>2.5</v>
      </c>
    </row>
    <row r="1094" spans="1:2" s="73" customFormat="1" ht="10.5">
      <c r="A1094" s="129" t="s">
        <v>1576</v>
      </c>
      <c r="B1094" s="130">
        <v>3</v>
      </c>
    </row>
    <row r="1095" spans="1:2" s="73" customFormat="1" ht="10.5">
      <c r="A1095" s="129" t="s">
        <v>1577</v>
      </c>
      <c r="B1095" s="130">
        <v>1.5</v>
      </c>
    </row>
    <row r="1096" spans="1:2" s="73" customFormat="1" ht="10.5">
      <c r="A1096" s="129" t="s">
        <v>1578</v>
      </c>
      <c r="B1096" s="130">
        <v>1</v>
      </c>
    </row>
    <row r="1097" spans="1:2" s="73" customFormat="1" ht="10.5">
      <c r="A1097" s="129" t="s">
        <v>1579</v>
      </c>
      <c r="B1097" s="130">
        <v>1</v>
      </c>
    </row>
    <row r="1098" spans="1:2" s="73" customFormat="1" ht="10.5">
      <c r="A1098" s="129" t="s">
        <v>1580</v>
      </c>
      <c r="B1098" s="130">
        <v>1</v>
      </c>
    </row>
    <row r="1099" spans="1:2" s="73" customFormat="1" ht="10.5">
      <c r="A1099" s="129" t="s">
        <v>1581</v>
      </c>
      <c r="B1099" s="130">
        <v>1</v>
      </c>
    </row>
    <row r="1100" spans="1:2" s="73" customFormat="1" ht="10.5">
      <c r="A1100" s="129" t="s">
        <v>1582</v>
      </c>
      <c r="B1100" s="130">
        <v>1</v>
      </c>
    </row>
    <row r="1101" spans="1:2" s="73" customFormat="1" ht="10.5">
      <c r="A1101" s="129" t="s">
        <v>1583</v>
      </c>
      <c r="B1101" s="130">
        <v>0.5</v>
      </c>
    </row>
    <row r="1102" spans="1:2" s="73" customFormat="1" ht="10.5">
      <c r="A1102" s="129" t="s">
        <v>1584</v>
      </c>
      <c r="B1102" s="130">
        <v>1</v>
      </c>
    </row>
    <row r="1103" spans="1:2" s="73" customFormat="1" ht="10.5">
      <c r="A1103" s="129" t="s">
        <v>1585</v>
      </c>
      <c r="B1103" s="130">
        <v>1</v>
      </c>
    </row>
    <row r="1104" spans="1:2" s="73" customFormat="1" ht="10.5">
      <c r="A1104" s="129" t="s">
        <v>1586</v>
      </c>
      <c r="B1104" s="130">
        <v>1</v>
      </c>
    </row>
    <row r="1105" spans="1:2" s="73" customFormat="1" ht="10.5">
      <c r="A1105" s="129" t="s">
        <v>1587</v>
      </c>
      <c r="B1105" s="130">
        <v>1.5</v>
      </c>
    </row>
    <row r="1106" spans="1:2" s="73" customFormat="1" ht="10.5">
      <c r="A1106" s="129" t="s">
        <v>1588</v>
      </c>
      <c r="B1106" s="130">
        <v>1.5</v>
      </c>
    </row>
    <row r="1107" spans="1:2" s="73" customFormat="1" ht="10.5">
      <c r="A1107" s="129" t="s">
        <v>1589</v>
      </c>
      <c r="B1107" s="130">
        <v>8</v>
      </c>
    </row>
    <row r="1108" spans="1:2" s="73" customFormat="1" ht="10.5">
      <c r="A1108" s="129" t="s">
        <v>1590</v>
      </c>
      <c r="B1108" s="130">
        <v>3</v>
      </c>
    </row>
    <row r="1109" spans="1:2" s="73" customFormat="1" ht="10.5">
      <c r="A1109" s="129" t="s">
        <v>1591</v>
      </c>
      <c r="B1109" s="130">
        <v>1</v>
      </c>
    </row>
    <row r="1110" spans="1:2" s="73" customFormat="1" ht="10.5">
      <c r="A1110" s="129" t="s">
        <v>1592</v>
      </c>
      <c r="B1110" s="130">
        <v>0</v>
      </c>
    </row>
    <row r="1111" spans="1:2" s="73" customFormat="1" ht="10.5">
      <c r="A1111" s="129" t="s">
        <v>1593</v>
      </c>
      <c r="B1111" s="130">
        <v>1.5</v>
      </c>
    </row>
    <row r="1112" spans="1:2" s="73" customFormat="1" ht="10.5">
      <c r="A1112" s="129" t="s">
        <v>1594</v>
      </c>
      <c r="B1112" s="130">
        <v>0.5</v>
      </c>
    </row>
    <row r="1113" spans="1:2" s="73" customFormat="1" ht="10.5">
      <c r="A1113" s="129" t="s">
        <v>1595</v>
      </c>
      <c r="B1113" s="130">
        <v>0</v>
      </c>
    </row>
    <row r="1114" spans="1:2" s="73" customFormat="1" ht="10.5">
      <c r="A1114" s="129" t="s">
        <v>1596</v>
      </c>
      <c r="B1114" s="130">
        <v>1</v>
      </c>
    </row>
    <row r="1115" spans="1:2" s="73" customFormat="1" ht="10.5">
      <c r="A1115" s="129" t="s">
        <v>1597</v>
      </c>
      <c r="B1115" s="130">
        <v>0.5</v>
      </c>
    </row>
    <row r="1116" spans="1:2" s="73" customFormat="1" ht="10.5">
      <c r="A1116" s="129" t="s">
        <v>1598</v>
      </c>
      <c r="B1116" s="130">
        <v>0.5</v>
      </c>
    </row>
    <row r="1117" spans="1:2" s="73" customFormat="1" ht="10.5">
      <c r="A1117" s="129" t="s">
        <v>1599</v>
      </c>
      <c r="B1117" s="130">
        <v>2.5</v>
      </c>
    </row>
    <row r="1118" spans="1:2" s="73" customFormat="1" ht="10.5">
      <c r="A1118" s="129" t="s">
        <v>1600</v>
      </c>
      <c r="B1118" s="130">
        <v>1.5</v>
      </c>
    </row>
    <row r="1119" spans="1:2" s="73" customFormat="1" ht="10.5">
      <c r="A1119" s="129" t="s">
        <v>1601</v>
      </c>
      <c r="B1119" s="130">
        <v>2</v>
      </c>
    </row>
    <row r="1120" spans="1:2" s="73" customFormat="1" ht="10.5">
      <c r="A1120" s="129" t="s">
        <v>1602</v>
      </c>
      <c r="B1120" s="130">
        <v>2</v>
      </c>
    </row>
    <row r="1121" spans="1:2" s="73" customFormat="1" ht="10.5">
      <c r="A1121" s="129" t="s">
        <v>1603</v>
      </c>
      <c r="B1121" s="130">
        <v>2</v>
      </c>
    </row>
    <row r="1122" spans="1:2" s="73" customFormat="1" ht="10.5">
      <c r="A1122" s="129" t="s">
        <v>1604</v>
      </c>
      <c r="B1122" s="130">
        <v>2.5</v>
      </c>
    </row>
    <row r="1123" spans="1:2" s="73" customFormat="1" ht="10.5">
      <c r="A1123" s="129" t="s">
        <v>1605</v>
      </c>
      <c r="B1123" s="130">
        <v>2</v>
      </c>
    </row>
    <row r="1124" spans="1:2" s="73" customFormat="1" ht="10.5">
      <c r="A1124" s="129" t="s">
        <v>1606</v>
      </c>
      <c r="B1124" s="130">
        <v>2</v>
      </c>
    </row>
    <row r="1125" spans="1:2" s="73" customFormat="1" ht="10.5">
      <c r="A1125" s="129" t="s">
        <v>1607</v>
      </c>
      <c r="B1125" s="130">
        <v>2</v>
      </c>
    </row>
    <row r="1126" spans="1:2" s="73" customFormat="1" ht="10.5">
      <c r="A1126" s="129" t="s">
        <v>1608</v>
      </c>
      <c r="B1126" s="130">
        <v>1.5</v>
      </c>
    </row>
    <row r="1127" spans="1:2" s="73" customFormat="1" ht="10.5">
      <c r="A1127" s="129" t="s">
        <v>1609</v>
      </c>
      <c r="B1127" s="130">
        <v>2</v>
      </c>
    </row>
    <row r="1128" spans="1:2" s="73" customFormat="1" ht="10.5">
      <c r="A1128" s="129" t="s">
        <v>1610</v>
      </c>
      <c r="B1128" s="130">
        <v>2</v>
      </c>
    </row>
    <row r="1129" spans="1:2" s="73" customFormat="1" ht="10.5">
      <c r="A1129" s="129" t="s">
        <v>1611</v>
      </c>
      <c r="B1129" s="130">
        <v>1.5</v>
      </c>
    </row>
    <row r="1130" spans="1:2" s="73" customFormat="1" ht="10.5">
      <c r="A1130" s="129" t="s">
        <v>1612</v>
      </c>
      <c r="B1130" s="130">
        <v>1.5</v>
      </c>
    </row>
    <row r="1131" spans="1:2" s="73" customFormat="1" ht="10.5">
      <c r="A1131" s="129" t="s">
        <v>1613</v>
      </c>
      <c r="B1131" s="130">
        <v>1.5</v>
      </c>
    </row>
    <row r="1132" spans="1:2" s="73" customFormat="1" ht="10.5">
      <c r="A1132" s="129" t="s">
        <v>1614</v>
      </c>
      <c r="B1132" s="130">
        <v>2</v>
      </c>
    </row>
    <row r="1133" spans="1:2" s="73" customFormat="1" ht="10.5">
      <c r="A1133" s="129" t="s">
        <v>1615</v>
      </c>
      <c r="B1133" s="130">
        <v>2</v>
      </c>
    </row>
    <row r="1134" spans="1:2" s="73" customFormat="1" ht="10.5">
      <c r="A1134" s="129" t="s">
        <v>1616</v>
      </c>
      <c r="B1134" s="130">
        <v>2</v>
      </c>
    </row>
    <row r="1135" spans="1:2" s="73" customFormat="1" ht="10.5">
      <c r="A1135" s="129" t="s">
        <v>1617</v>
      </c>
      <c r="B1135" s="130">
        <v>2</v>
      </c>
    </row>
    <row r="1136" spans="1:2" s="73" customFormat="1" ht="10.5">
      <c r="A1136" s="129" t="s">
        <v>1618</v>
      </c>
      <c r="B1136" s="130">
        <v>2</v>
      </c>
    </row>
    <row r="1137" spans="1:2" s="73" customFormat="1" ht="10.5">
      <c r="A1137" s="129" t="s">
        <v>1619</v>
      </c>
      <c r="B1137" s="130">
        <v>1.5</v>
      </c>
    </row>
    <row r="1138" spans="1:2" s="73" customFormat="1" ht="10.5">
      <c r="A1138" s="129" t="s">
        <v>1620</v>
      </c>
      <c r="B1138" s="130">
        <v>2</v>
      </c>
    </row>
    <row r="1139" spans="1:2" s="73" customFormat="1" ht="10.5">
      <c r="A1139" s="129" t="s">
        <v>1621</v>
      </c>
      <c r="B1139" s="130">
        <v>2</v>
      </c>
    </row>
    <row r="1140" spans="1:2" s="73" customFormat="1" ht="10.5">
      <c r="A1140" s="129" t="s">
        <v>1622</v>
      </c>
      <c r="B1140" s="130">
        <v>1.5</v>
      </c>
    </row>
    <row r="1141" spans="1:2" s="73" customFormat="1" ht="10.5">
      <c r="A1141" s="129" t="s">
        <v>1623</v>
      </c>
      <c r="B1141" s="130">
        <v>2</v>
      </c>
    </row>
    <row r="1142" spans="1:2" s="73" customFormat="1" ht="10.5">
      <c r="A1142" s="129" t="s">
        <v>1624</v>
      </c>
      <c r="B1142" s="130">
        <v>2</v>
      </c>
    </row>
    <row r="1143" spans="1:2" s="73" customFormat="1" ht="10.5">
      <c r="A1143" s="129" t="s">
        <v>1625</v>
      </c>
      <c r="B1143" s="130">
        <v>2.5</v>
      </c>
    </row>
    <row r="1144" spans="1:2" s="73" customFormat="1" ht="10.5">
      <c r="A1144" s="129" t="s">
        <v>1626</v>
      </c>
      <c r="B1144" s="130">
        <v>2</v>
      </c>
    </row>
    <row r="1145" spans="1:2" s="73" customFormat="1" ht="10.5">
      <c r="A1145" s="129" t="s">
        <v>1627</v>
      </c>
      <c r="B1145" s="130">
        <v>0</v>
      </c>
    </row>
    <row r="1146" spans="1:2" s="73" customFormat="1" ht="10.5">
      <c r="A1146" s="129" t="s">
        <v>1628</v>
      </c>
      <c r="B1146" s="130">
        <v>1.5</v>
      </c>
    </row>
    <row r="1147" spans="1:2" s="73" customFormat="1" ht="10.5">
      <c r="A1147" s="129" t="s">
        <v>1629</v>
      </c>
      <c r="B1147" s="130">
        <v>0.5</v>
      </c>
    </row>
    <row r="1148" spans="1:2" s="73" customFormat="1" ht="10.5">
      <c r="A1148" s="129" t="s">
        <v>1630</v>
      </c>
      <c r="B1148" s="130">
        <v>1.5</v>
      </c>
    </row>
    <row r="1149" spans="1:2" s="73" customFormat="1" ht="10.5">
      <c r="A1149" s="129" t="s">
        <v>1631</v>
      </c>
      <c r="B1149" s="130">
        <v>4.5</v>
      </c>
    </row>
    <row r="1150" spans="1:2" s="73" customFormat="1" ht="10.5">
      <c r="A1150" s="129" t="s">
        <v>1632</v>
      </c>
      <c r="B1150" s="130">
        <v>10.5</v>
      </c>
    </row>
    <row r="1151" spans="1:2" s="73" customFormat="1" ht="10.5">
      <c r="A1151" s="129" t="s">
        <v>1633</v>
      </c>
      <c r="B1151" s="130">
        <v>9</v>
      </c>
    </row>
    <row r="1152" spans="1:2" s="73" customFormat="1" ht="10.5">
      <c r="A1152" s="129" t="s">
        <v>1634</v>
      </c>
      <c r="B1152" s="130">
        <v>0</v>
      </c>
    </row>
    <row r="1153" spans="1:2" s="73" customFormat="1" ht="10.5">
      <c r="A1153" s="129" t="s">
        <v>1635</v>
      </c>
      <c r="B1153" s="130">
        <v>2.5</v>
      </c>
    </row>
    <row r="1154" spans="1:2" s="73" customFormat="1" ht="10.5">
      <c r="A1154" s="129" t="s">
        <v>1636</v>
      </c>
      <c r="B1154" s="130">
        <v>2.5</v>
      </c>
    </row>
    <row r="1155" spans="1:2" s="73" customFormat="1" ht="10.5">
      <c r="A1155" s="129" t="s">
        <v>1637</v>
      </c>
      <c r="B1155" s="130">
        <v>2.5</v>
      </c>
    </row>
    <row r="1156" spans="1:2" s="73" customFormat="1" ht="10.5">
      <c r="A1156" s="129" t="s">
        <v>1638</v>
      </c>
      <c r="B1156" s="130">
        <v>2</v>
      </c>
    </row>
    <row r="1157" spans="1:2" s="73" customFormat="1" ht="10.5">
      <c r="A1157" s="129" t="s">
        <v>1639</v>
      </c>
      <c r="B1157" s="130">
        <v>2</v>
      </c>
    </row>
    <row r="1158" spans="1:2" s="73" customFormat="1" ht="10.5">
      <c r="A1158" s="129" t="s">
        <v>1640</v>
      </c>
      <c r="B1158" s="130">
        <v>2</v>
      </c>
    </row>
    <row r="1159" spans="1:2" s="73" customFormat="1" ht="10.5">
      <c r="A1159" s="129" t="s">
        <v>1641</v>
      </c>
      <c r="B1159" s="130">
        <v>2</v>
      </c>
    </row>
    <row r="1160" spans="1:2" s="73" customFormat="1" ht="10.5">
      <c r="A1160" s="129" t="s">
        <v>1642</v>
      </c>
      <c r="B1160" s="130">
        <v>2</v>
      </c>
    </row>
    <row r="1161" spans="1:2" s="73" customFormat="1" ht="10.5">
      <c r="A1161" s="129" t="s">
        <v>1643</v>
      </c>
      <c r="B1161" s="130">
        <v>1.5</v>
      </c>
    </row>
    <row r="1162" spans="1:2" s="73" customFormat="1" ht="10.5">
      <c r="A1162" s="129" t="s">
        <v>1644</v>
      </c>
      <c r="B1162" s="130">
        <v>1.5</v>
      </c>
    </row>
    <row r="1163" spans="1:2" s="73" customFormat="1" ht="10.5">
      <c r="A1163" s="129" t="s">
        <v>1645</v>
      </c>
      <c r="B1163" s="130">
        <v>1.5</v>
      </c>
    </row>
    <row r="1164" spans="1:2" s="73" customFormat="1" ht="10.5">
      <c r="A1164" s="129" t="s">
        <v>1646</v>
      </c>
      <c r="B1164" s="130">
        <v>9.5</v>
      </c>
    </row>
    <row r="1165" spans="1:2" s="73" customFormat="1" ht="10.5">
      <c r="A1165" s="129" t="s">
        <v>1647</v>
      </c>
      <c r="B1165" s="130">
        <v>0</v>
      </c>
    </row>
    <row r="1166" spans="1:2" s="73" customFormat="1" ht="10.5">
      <c r="A1166" s="129" t="s">
        <v>1648</v>
      </c>
      <c r="B1166" s="130">
        <v>2.5</v>
      </c>
    </row>
    <row r="1167" spans="1:2" s="73" customFormat="1" ht="10.5">
      <c r="A1167" s="129" t="s">
        <v>1649</v>
      </c>
      <c r="B1167" s="130">
        <v>0</v>
      </c>
    </row>
    <row r="1168" spans="1:2" s="73" customFormat="1" ht="10.5">
      <c r="A1168" s="129" t="s">
        <v>1650</v>
      </c>
      <c r="B1168" s="130">
        <v>3</v>
      </c>
    </row>
    <row r="1169" spans="1:2" s="73" customFormat="1" ht="10.5">
      <c r="A1169" s="129" t="s">
        <v>1651</v>
      </c>
      <c r="B1169" s="130">
        <v>1.5</v>
      </c>
    </row>
    <row r="1170" spans="1:2" s="73" customFormat="1" ht="10.5">
      <c r="A1170" s="129" t="s">
        <v>1652</v>
      </c>
      <c r="B1170" s="130">
        <v>1</v>
      </c>
    </row>
    <row r="1171" spans="1:2" s="73" customFormat="1" ht="10.5">
      <c r="A1171" s="129" t="s">
        <v>1653</v>
      </c>
      <c r="B1171" s="130">
        <v>1.5</v>
      </c>
    </row>
    <row r="1172" spans="1:2" s="73" customFormat="1" ht="10.5">
      <c r="A1172" s="129" t="s">
        <v>1654</v>
      </c>
      <c r="B1172" s="130">
        <v>1.5</v>
      </c>
    </row>
    <row r="1173" spans="1:2" s="73" customFormat="1" ht="10.5">
      <c r="A1173" s="129" t="s">
        <v>1655</v>
      </c>
      <c r="B1173" s="130">
        <v>1</v>
      </c>
    </row>
    <row r="1174" spans="1:2" s="73" customFormat="1" ht="10.5">
      <c r="A1174" s="129" t="s">
        <v>1656</v>
      </c>
      <c r="B1174" s="130">
        <v>1</v>
      </c>
    </row>
    <row r="1175" spans="1:2" s="73" customFormat="1" ht="10.5">
      <c r="A1175" s="129" t="s">
        <v>1657</v>
      </c>
      <c r="B1175" s="130">
        <v>3</v>
      </c>
    </row>
    <row r="1176" spans="1:2" s="73" customFormat="1" ht="10.5">
      <c r="A1176" s="129" t="s">
        <v>1658</v>
      </c>
      <c r="B1176" s="130">
        <v>1</v>
      </c>
    </row>
    <row r="1177" spans="1:2" s="73" customFormat="1" ht="10.5">
      <c r="A1177" s="129" t="s">
        <v>1659</v>
      </c>
      <c r="B1177" s="130">
        <v>1</v>
      </c>
    </row>
    <row r="1178" spans="1:2" s="73" customFormat="1" ht="10.5">
      <c r="A1178" s="129" t="s">
        <v>1660</v>
      </c>
      <c r="B1178" s="130">
        <v>1.5</v>
      </c>
    </row>
    <row r="1179" spans="1:2" s="73" customFormat="1" ht="10.5">
      <c r="A1179" s="129" t="s">
        <v>1661</v>
      </c>
      <c r="B1179" s="130">
        <v>2.5</v>
      </c>
    </row>
    <row r="1180" spans="1:2" s="73" customFormat="1" ht="10.5">
      <c r="A1180" s="129" t="s">
        <v>1662</v>
      </c>
      <c r="B1180" s="130">
        <v>3.5</v>
      </c>
    </row>
    <row r="1181" spans="1:2" s="73" customFormat="1" ht="10.5">
      <c r="A1181" s="129" t="s">
        <v>1663</v>
      </c>
      <c r="B1181" s="130">
        <v>2.5</v>
      </c>
    </row>
    <row r="1182" spans="1:2" s="73" customFormat="1" ht="10.5">
      <c r="A1182" s="129" t="s">
        <v>1664</v>
      </c>
      <c r="B1182" s="130">
        <v>3</v>
      </c>
    </row>
    <row r="1183" spans="1:2" s="73" customFormat="1" ht="10.5">
      <c r="A1183" s="129" t="s">
        <v>1665</v>
      </c>
      <c r="B1183" s="130">
        <v>2.5</v>
      </c>
    </row>
    <row r="1184" spans="1:2" s="73" customFormat="1" ht="10.5">
      <c r="A1184" s="129" t="s">
        <v>1666</v>
      </c>
      <c r="B1184" s="130">
        <v>3</v>
      </c>
    </row>
    <row r="1185" spans="1:2" s="73" customFormat="1" ht="10.5">
      <c r="A1185" s="129" t="s">
        <v>1667</v>
      </c>
      <c r="B1185" s="130">
        <v>3</v>
      </c>
    </row>
    <row r="1186" spans="1:2" s="73" customFormat="1" ht="10.5">
      <c r="A1186" s="129" t="s">
        <v>1668</v>
      </c>
      <c r="B1186" s="130">
        <v>1</v>
      </c>
    </row>
    <row r="1187" spans="1:2" s="73" customFormat="1" ht="10.5">
      <c r="A1187" s="129" t="s">
        <v>1669</v>
      </c>
      <c r="B1187" s="130">
        <v>2</v>
      </c>
    </row>
    <row r="1188" spans="1:2" s="73" customFormat="1" ht="10.5">
      <c r="A1188" s="129" t="s">
        <v>1670</v>
      </c>
      <c r="B1188" s="130">
        <v>2</v>
      </c>
    </row>
    <row r="1189" spans="1:2" s="73" customFormat="1" ht="10.5">
      <c r="A1189" s="129" t="s">
        <v>1671</v>
      </c>
      <c r="B1189" s="130">
        <v>1</v>
      </c>
    </row>
    <row r="1190" spans="1:2" s="73" customFormat="1" ht="10.5">
      <c r="A1190" s="129" t="s">
        <v>1672</v>
      </c>
      <c r="B1190" s="130">
        <v>1</v>
      </c>
    </row>
    <row r="1191" spans="1:2" s="73" customFormat="1" ht="10.5">
      <c r="A1191" s="129" t="s">
        <v>1673</v>
      </c>
      <c r="B1191" s="130">
        <v>1.5</v>
      </c>
    </row>
    <row r="1192" spans="1:2" s="73" customFormat="1" ht="10.5">
      <c r="A1192" s="129" t="s">
        <v>1674</v>
      </c>
      <c r="B1192" s="130">
        <v>1</v>
      </c>
    </row>
    <row r="1193" spans="1:2" s="73" customFormat="1" ht="10.5">
      <c r="A1193" s="129" t="s">
        <v>1675</v>
      </c>
      <c r="B1193" s="130">
        <v>2</v>
      </c>
    </row>
    <row r="1194" spans="1:2" s="73" customFormat="1" ht="10.5">
      <c r="A1194" s="129" t="s">
        <v>1676</v>
      </c>
      <c r="B1194" s="130">
        <v>3.5</v>
      </c>
    </row>
    <row r="1195" spans="1:2" s="73" customFormat="1" ht="10.5">
      <c r="A1195" s="129" t="s">
        <v>1677</v>
      </c>
      <c r="B1195" s="130">
        <v>3</v>
      </c>
    </row>
    <row r="1196" spans="1:2" s="73" customFormat="1" ht="10.5">
      <c r="A1196" s="129" t="s">
        <v>1678</v>
      </c>
      <c r="B1196" s="130">
        <v>12</v>
      </c>
    </row>
    <row r="1197" spans="1:2" s="73" customFormat="1" ht="10.5">
      <c r="A1197" s="129" t="s">
        <v>1679</v>
      </c>
      <c r="B1197" s="130">
        <v>10</v>
      </c>
    </row>
    <row r="1198" spans="1:2" s="73" customFormat="1" ht="10.5">
      <c r="A1198" s="129" t="s">
        <v>1680</v>
      </c>
      <c r="B1198" s="130">
        <v>6</v>
      </c>
    </row>
    <row r="1199" spans="1:2" s="73" customFormat="1" ht="10.5">
      <c r="A1199" s="129" t="s">
        <v>1681</v>
      </c>
      <c r="B1199" s="130">
        <v>7.5</v>
      </c>
    </row>
    <row r="1200" spans="1:2" s="73" customFormat="1" ht="10.5">
      <c r="A1200" s="129" t="s">
        <v>1682</v>
      </c>
      <c r="B1200" s="130">
        <v>1</v>
      </c>
    </row>
    <row r="1201" spans="1:2" s="73" customFormat="1" ht="10.5">
      <c r="A1201" s="129" t="s">
        <v>1683</v>
      </c>
      <c r="B1201" s="130">
        <v>1</v>
      </c>
    </row>
    <row r="1202" spans="1:2" s="73" customFormat="1" ht="10.5">
      <c r="A1202" s="129" t="s">
        <v>1684</v>
      </c>
      <c r="B1202" s="130">
        <v>9.5</v>
      </c>
    </row>
    <row r="1203" spans="1:2" s="73" customFormat="1" ht="10.5">
      <c r="A1203" s="129" t="s">
        <v>1685</v>
      </c>
      <c r="B1203" s="130">
        <v>4</v>
      </c>
    </row>
    <row r="1204" spans="1:2" s="73" customFormat="1" ht="10.5">
      <c r="A1204" s="129" t="s">
        <v>1686</v>
      </c>
      <c r="B1204" s="130">
        <v>6</v>
      </c>
    </row>
    <row r="1205" spans="1:2" s="73" customFormat="1" ht="10.5">
      <c r="A1205" s="129" t="s">
        <v>1687</v>
      </c>
      <c r="B1205" s="130">
        <v>6</v>
      </c>
    </row>
    <row r="1206" spans="1:2" s="73" customFormat="1" ht="10.5">
      <c r="A1206" s="129" t="s">
        <v>1688</v>
      </c>
      <c r="B1206" s="130">
        <v>2.5</v>
      </c>
    </row>
    <row r="1207" spans="1:2" s="73" customFormat="1" ht="10.5">
      <c r="A1207" s="129" t="s">
        <v>1689</v>
      </c>
      <c r="B1207" s="130">
        <v>0.5</v>
      </c>
    </row>
    <row r="1208" spans="1:2" s="73" customFormat="1" ht="10.5">
      <c r="A1208" s="129" t="s">
        <v>1690</v>
      </c>
      <c r="B1208" s="130">
        <v>3.5</v>
      </c>
    </row>
    <row r="1209" spans="1:2" s="73" customFormat="1" ht="10.5">
      <c r="A1209" s="129" t="s">
        <v>1691</v>
      </c>
      <c r="B1209" s="130">
        <v>4</v>
      </c>
    </row>
    <row r="1210" spans="1:2" s="73" customFormat="1" ht="10.5">
      <c r="A1210" s="129" t="s">
        <v>1692</v>
      </c>
      <c r="B1210" s="130">
        <v>3</v>
      </c>
    </row>
    <row r="1211" spans="1:2" s="73" customFormat="1" ht="10.5">
      <c r="A1211" s="129" t="s">
        <v>1693</v>
      </c>
      <c r="B1211" s="130">
        <v>0.5</v>
      </c>
    </row>
    <row r="1212" spans="1:2" s="73" customFormat="1" ht="10.5">
      <c r="A1212" s="129" t="s">
        <v>1694</v>
      </c>
      <c r="B1212" s="130">
        <v>1</v>
      </c>
    </row>
    <row r="1213" spans="1:2" s="73" customFormat="1" ht="10.5">
      <c r="A1213" s="129" t="s">
        <v>1695</v>
      </c>
      <c r="B1213" s="130">
        <v>0</v>
      </c>
    </row>
    <row r="1214" spans="1:2" s="73" customFormat="1" ht="10.5">
      <c r="A1214" s="129" t="s">
        <v>1696</v>
      </c>
      <c r="B1214" s="130">
        <v>0.5</v>
      </c>
    </row>
    <row r="1215" spans="1:2" s="73" customFormat="1" ht="10.5">
      <c r="A1215" s="129" t="s">
        <v>1697</v>
      </c>
      <c r="B1215" s="130">
        <v>4.5</v>
      </c>
    </row>
    <row r="1216" spans="1:2" s="73" customFormat="1" ht="10.5">
      <c r="A1216" s="129" t="s">
        <v>1698</v>
      </c>
      <c r="B1216" s="130">
        <v>6.5</v>
      </c>
    </row>
    <row r="1217" spans="1:2" s="73" customFormat="1" ht="10.5">
      <c r="A1217" s="129" t="s">
        <v>1699</v>
      </c>
      <c r="B1217" s="130">
        <v>4</v>
      </c>
    </row>
    <row r="1218" spans="1:2" s="73" customFormat="1" ht="10.5">
      <c r="A1218" s="129" t="s">
        <v>1700</v>
      </c>
      <c r="B1218" s="130">
        <v>6</v>
      </c>
    </row>
    <row r="1219" spans="1:2" s="73" customFormat="1" ht="10.5">
      <c r="A1219" s="129" t="s">
        <v>1701</v>
      </c>
      <c r="B1219" s="130">
        <v>5</v>
      </c>
    </row>
    <row r="1220" spans="1:2" s="73" customFormat="1" ht="10.5">
      <c r="A1220" s="129" t="s">
        <v>1702</v>
      </c>
      <c r="B1220" s="130">
        <v>5</v>
      </c>
    </row>
    <row r="1221" spans="1:2" s="73" customFormat="1" ht="10.5">
      <c r="A1221" s="129" t="s">
        <v>1703</v>
      </c>
      <c r="B1221" s="130">
        <v>7</v>
      </c>
    </row>
    <row r="1222" spans="1:2" s="73" customFormat="1" ht="10.5">
      <c r="A1222" s="129" t="s">
        <v>1704</v>
      </c>
      <c r="B1222" s="130">
        <v>6</v>
      </c>
    </row>
    <row r="1223" spans="1:2" s="73" customFormat="1" ht="10.5">
      <c r="A1223" s="129" t="s">
        <v>1705</v>
      </c>
      <c r="B1223" s="130">
        <v>1.5</v>
      </c>
    </row>
    <row r="1224" spans="1:2" s="73" customFormat="1" ht="10.5">
      <c r="A1224" s="129" t="s">
        <v>1706</v>
      </c>
      <c r="B1224" s="130">
        <v>5</v>
      </c>
    </row>
    <row r="1225" spans="1:2" s="73" customFormat="1" ht="10.5">
      <c r="A1225" s="129" t="s">
        <v>1707</v>
      </c>
      <c r="B1225" s="130">
        <v>5</v>
      </c>
    </row>
    <row r="1226" spans="1:2" s="73" customFormat="1" ht="10.5">
      <c r="A1226" s="129" t="s">
        <v>1708</v>
      </c>
      <c r="B1226" s="130">
        <v>3</v>
      </c>
    </row>
    <row r="1227" spans="1:2" s="73" customFormat="1" ht="10.5">
      <c r="A1227" s="129" t="s">
        <v>1709</v>
      </c>
      <c r="B1227" s="130">
        <v>4.5</v>
      </c>
    </row>
    <row r="1228" spans="1:2" s="73" customFormat="1" ht="10.5">
      <c r="A1228" s="129" t="s">
        <v>1710</v>
      </c>
      <c r="B1228" s="130">
        <v>2.5</v>
      </c>
    </row>
    <row r="1229" spans="1:2" s="73" customFormat="1" ht="10.5">
      <c r="A1229" s="129" t="s">
        <v>1711</v>
      </c>
      <c r="B1229" s="130">
        <v>0.5</v>
      </c>
    </row>
    <row r="1230" spans="1:2" s="73" customFormat="1" ht="10.5">
      <c r="A1230" s="129" t="s">
        <v>1712</v>
      </c>
      <c r="B1230" s="130">
        <v>3</v>
      </c>
    </row>
    <row r="1231" spans="1:2" s="73" customFormat="1" ht="10.5">
      <c r="A1231" s="129" t="s">
        <v>1713</v>
      </c>
      <c r="B1231" s="130">
        <v>4.5</v>
      </c>
    </row>
    <row r="1232" spans="1:2" s="73" customFormat="1" ht="10.5">
      <c r="A1232" s="129" t="s">
        <v>1714</v>
      </c>
      <c r="B1232" s="130">
        <v>0.5</v>
      </c>
    </row>
    <row r="1233" spans="1:2" s="73" customFormat="1" ht="10.5">
      <c r="A1233" s="129" t="s">
        <v>1715</v>
      </c>
      <c r="B1233" s="130">
        <v>4</v>
      </c>
    </row>
    <row r="1234" spans="1:2" s="73" customFormat="1" ht="10.5">
      <c r="A1234" s="129" t="s">
        <v>1716</v>
      </c>
      <c r="B1234" s="130">
        <v>5.5</v>
      </c>
    </row>
    <row r="1235" spans="1:2" s="73" customFormat="1" ht="10.5">
      <c r="A1235" s="129" t="s">
        <v>1717</v>
      </c>
      <c r="B1235" s="130">
        <v>0.5</v>
      </c>
    </row>
    <row r="1236" spans="1:2" s="73" customFormat="1" ht="10.5">
      <c r="A1236" s="129" t="s">
        <v>1718</v>
      </c>
      <c r="B1236" s="130">
        <v>5</v>
      </c>
    </row>
    <row r="1237" spans="1:2" s="73" customFormat="1" ht="10.5">
      <c r="A1237" s="129" t="s">
        <v>1719</v>
      </c>
      <c r="B1237" s="130">
        <v>10</v>
      </c>
    </row>
    <row r="1238" spans="1:2" s="73" customFormat="1" ht="10.5">
      <c r="A1238" s="129" t="s">
        <v>1720</v>
      </c>
      <c r="B1238" s="130">
        <v>1.5</v>
      </c>
    </row>
    <row r="1239" spans="1:2" s="73" customFormat="1" ht="10.5">
      <c r="A1239" s="129" t="s">
        <v>1721</v>
      </c>
      <c r="B1239" s="130">
        <v>2.5</v>
      </c>
    </row>
    <row r="1240" spans="1:2" s="73" customFormat="1" ht="10.5">
      <c r="A1240" s="129" t="s">
        <v>1722</v>
      </c>
      <c r="B1240" s="130">
        <v>10</v>
      </c>
    </row>
    <row r="1241" spans="1:2" s="73" customFormat="1" ht="10.5">
      <c r="A1241" s="129" t="s">
        <v>1723</v>
      </c>
      <c r="B1241" s="130">
        <v>3.5</v>
      </c>
    </row>
    <row r="1242" spans="1:2" s="73" customFormat="1" ht="10.5">
      <c r="A1242" s="129" t="s">
        <v>1724</v>
      </c>
      <c r="B1242" s="130">
        <v>5</v>
      </c>
    </row>
    <row r="1243" spans="1:2" s="73" customFormat="1" ht="10.5">
      <c r="A1243" s="129" t="s">
        <v>1725</v>
      </c>
      <c r="B1243" s="130">
        <v>1</v>
      </c>
    </row>
    <row r="1244" spans="1:2" s="73" customFormat="1" ht="10.5">
      <c r="A1244" s="129" t="s">
        <v>1726</v>
      </c>
      <c r="B1244" s="130">
        <v>3</v>
      </c>
    </row>
    <row r="1245" spans="1:2" s="73" customFormat="1" ht="10.5">
      <c r="A1245" s="129" t="s">
        <v>1727</v>
      </c>
      <c r="B1245" s="130">
        <v>3</v>
      </c>
    </row>
    <row r="1246" spans="1:2" s="73" customFormat="1" ht="10.5">
      <c r="A1246" s="129" t="s">
        <v>1728</v>
      </c>
      <c r="B1246" s="130">
        <v>5.5</v>
      </c>
    </row>
    <row r="1247" spans="1:2" s="73" customFormat="1" ht="10.5">
      <c r="A1247" s="129" t="s">
        <v>1729</v>
      </c>
      <c r="B1247" s="130">
        <v>0.5</v>
      </c>
    </row>
    <row r="1248" spans="1:2" s="73" customFormat="1" ht="10.5">
      <c r="A1248" s="129" t="s">
        <v>1730</v>
      </c>
      <c r="B1248" s="130">
        <v>4</v>
      </c>
    </row>
    <row r="1249" spans="1:2" s="73" customFormat="1" ht="10.5">
      <c r="A1249" s="129" t="s">
        <v>1731</v>
      </c>
      <c r="B1249" s="130">
        <v>3.5</v>
      </c>
    </row>
    <row r="1250" spans="1:2" s="73" customFormat="1" ht="10.5">
      <c r="A1250" s="129" t="s">
        <v>1732</v>
      </c>
      <c r="B1250" s="130">
        <v>4</v>
      </c>
    </row>
    <row r="1251" spans="1:2" s="73" customFormat="1" ht="10.5">
      <c r="A1251" s="129" t="s">
        <v>1733</v>
      </c>
      <c r="B1251" s="130">
        <v>11.5</v>
      </c>
    </row>
    <row r="1252" spans="1:2" s="73" customFormat="1" ht="10.5">
      <c r="A1252" s="129" t="s">
        <v>1734</v>
      </c>
      <c r="B1252" s="130">
        <v>3</v>
      </c>
    </row>
    <row r="1253" spans="1:2" s="73" customFormat="1" ht="10.5">
      <c r="A1253" s="129" t="s">
        <v>1735</v>
      </c>
      <c r="B1253" s="130">
        <v>7.5</v>
      </c>
    </row>
    <row r="1254" spans="1:2" s="73" customFormat="1" ht="10.5">
      <c r="A1254" s="129" t="s">
        <v>1736</v>
      </c>
      <c r="B1254" s="130">
        <v>2.5</v>
      </c>
    </row>
    <row r="1255" spans="1:2" s="73" customFormat="1" ht="10.5">
      <c r="A1255" s="129" t="s">
        <v>1737</v>
      </c>
      <c r="B1255" s="130">
        <v>1.5</v>
      </c>
    </row>
    <row r="1256" spans="1:2" s="73" customFormat="1" ht="10.5">
      <c r="A1256" s="129" t="s">
        <v>1738</v>
      </c>
      <c r="B1256" s="130">
        <v>1.5</v>
      </c>
    </row>
    <row r="1257" spans="1:2" s="73" customFormat="1" ht="10.5">
      <c r="A1257" s="129" t="s">
        <v>1739</v>
      </c>
      <c r="B1257" s="130">
        <v>1.5</v>
      </c>
    </row>
    <row r="1258" spans="1:2" s="73" customFormat="1" ht="10.5">
      <c r="A1258" s="129" t="s">
        <v>1740</v>
      </c>
      <c r="B1258" s="130">
        <v>2</v>
      </c>
    </row>
    <row r="1259" spans="1:2" s="73" customFormat="1" ht="10.5">
      <c r="A1259" s="129" t="s">
        <v>1741</v>
      </c>
      <c r="B1259" s="130">
        <v>1</v>
      </c>
    </row>
    <row r="1260" spans="1:2" s="73" customFormat="1" ht="10.5">
      <c r="A1260" s="129" t="s">
        <v>1742</v>
      </c>
      <c r="B1260" s="130">
        <v>3</v>
      </c>
    </row>
    <row r="1261" spans="1:2" s="73" customFormat="1" ht="10.5">
      <c r="A1261" s="129" t="s">
        <v>1743</v>
      </c>
      <c r="B1261" s="130">
        <v>2</v>
      </c>
    </row>
    <row r="1262" spans="1:2" s="73" customFormat="1" ht="10.5">
      <c r="A1262" s="129" t="s">
        <v>1744</v>
      </c>
      <c r="B1262" s="130">
        <v>1</v>
      </c>
    </row>
    <row r="1263" spans="1:2" s="73" customFormat="1" ht="10.5">
      <c r="A1263" s="129" t="s">
        <v>1745</v>
      </c>
      <c r="B1263" s="130">
        <v>1</v>
      </c>
    </row>
    <row r="1264" spans="1:2" s="73" customFormat="1" ht="10.5">
      <c r="A1264" s="129" t="s">
        <v>1746</v>
      </c>
      <c r="B1264" s="130">
        <v>1</v>
      </c>
    </row>
    <row r="1265" spans="1:2" s="73" customFormat="1" ht="10.5">
      <c r="A1265" s="129" t="s">
        <v>1747</v>
      </c>
      <c r="B1265" s="130">
        <v>3</v>
      </c>
    </row>
    <row r="1266" spans="1:2" s="73" customFormat="1" ht="10.5">
      <c r="A1266" s="129" t="s">
        <v>1748</v>
      </c>
      <c r="B1266" s="130">
        <v>1.5</v>
      </c>
    </row>
    <row r="1267" spans="1:2" s="73" customFormat="1" ht="10.5">
      <c r="A1267" s="129" t="s">
        <v>1749</v>
      </c>
      <c r="B1267" s="130">
        <v>3.5</v>
      </c>
    </row>
    <row r="1268" spans="1:2" s="73" customFormat="1" ht="10.5">
      <c r="A1268" s="129" t="s">
        <v>1750</v>
      </c>
      <c r="B1268" s="130">
        <v>2</v>
      </c>
    </row>
    <row r="1269" spans="1:2" s="73" customFormat="1" ht="10.5">
      <c r="A1269" s="129" t="s">
        <v>1751</v>
      </c>
      <c r="B1269" s="130">
        <v>1.5</v>
      </c>
    </row>
    <row r="1270" spans="1:2" s="73" customFormat="1" ht="10.5">
      <c r="A1270" s="129" t="s">
        <v>1752</v>
      </c>
      <c r="B1270" s="130">
        <v>1.5</v>
      </c>
    </row>
    <row r="1271" spans="1:2" s="73" customFormat="1" ht="10.5">
      <c r="A1271" s="129" t="s">
        <v>1753</v>
      </c>
      <c r="B1271" s="130">
        <v>2</v>
      </c>
    </row>
    <row r="1272" spans="1:2" s="73" customFormat="1" ht="10.5">
      <c r="A1272" s="129" t="s">
        <v>1754</v>
      </c>
      <c r="B1272" s="130">
        <v>1.5</v>
      </c>
    </row>
    <row r="1273" spans="1:2" s="73" customFormat="1" ht="10.5">
      <c r="A1273" s="129" t="s">
        <v>1755</v>
      </c>
      <c r="B1273" s="130">
        <v>2</v>
      </c>
    </row>
    <row r="1274" spans="1:2" s="73" customFormat="1" ht="10.5">
      <c r="A1274" s="129" t="s">
        <v>1756</v>
      </c>
      <c r="B1274" s="130">
        <v>7</v>
      </c>
    </row>
    <row r="1275" spans="1:2" s="73" customFormat="1" ht="10.5">
      <c r="A1275" s="129" t="s">
        <v>1757</v>
      </c>
      <c r="B1275" s="130">
        <v>11</v>
      </c>
    </row>
    <row r="1276" spans="1:2" s="73" customFormat="1" ht="10.5">
      <c r="A1276" s="129" t="s">
        <v>1758</v>
      </c>
      <c r="B1276" s="130">
        <v>9.5</v>
      </c>
    </row>
    <row r="1277" spans="1:2" s="73" customFormat="1" ht="10.5">
      <c r="A1277" s="129" t="s">
        <v>1759</v>
      </c>
      <c r="B1277" s="130">
        <v>10</v>
      </c>
    </row>
    <row r="1278" spans="1:2" s="73" customFormat="1" ht="10.5">
      <c r="A1278" s="129" t="s">
        <v>1760</v>
      </c>
      <c r="B1278" s="130">
        <v>6.5</v>
      </c>
    </row>
    <row r="1279" spans="1:2" s="73" customFormat="1" ht="10.5">
      <c r="A1279" s="129" t="s">
        <v>1761</v>
      </c>
      <c r="B1279" s="130">
        <v>1.5</v>
      </c>
    </row>
    <row r="1280" spans="1:2" s="73" customFormat="1" ht="10.5">
      <c r="A1280" s="129" t="s">
        <v>1762</v>
      </c>
      <c r="B1280" s="130">
        <v>8</v>
      </c>
    </row>
    <row r="1281" spans="1:2" s="73" customFormat="1" ht="10.5">
      <c r="A1281" s="129" t="s">
        <v>1763</v>
      </c>
      <c r="B1281" s="130">
        <v>2</v>
      </c>
    </row>
    <row r="1282" spans="1:2" s="73" customFormat="1" ht="10.5">
      <c r="A1282" s="129" t="s">
        <v>1764</v>
      </c>
      <c r="B1282" s="130">
        <v>3</v>
      </c>
    </row>
    <row r="1283" spans="1:2" s="73" customFormat="1" ht="10.5">
      <c r="A1283" s="129" t="s">
        <v>1765</v>
      </c>
      <c r="B1283" s="130">
        <v>1</v>
      </c>
    </row>
    <row r="1284" spans="1:2" s="73" customFormat="1" ht="10.5">
      <c r="A1284" s="129" t="s">
        <v>1766</v>
      </c>
      <c r="B1284" s="130">
        <v>7</v>
      </c>
    </row>
    <row r="1285" spans="1:2" s="73" customFormat="1" ht="10.5">
      <c r="A1285" s="129" t="s">
        <v>1767</v>
      </c>
      <c r="B1285" s="130">
        <v>0</v>
      </c>
    </row>
    <row r="1286" spans="1:2" s="73" customFormat="1" ht="10.5">
      <c r="A1286" s="129" t="s">
        <v>1768</v>
      </c>
      <c r="B1286" s="130">
        <v>0.5</v>
      </c>
    </row>
    <row r="1287" spans="1:2" s="73" customFormat="1" ht="10.5">
      <c r="A1287" s="129" t="s">
        <v>1769</v>
      </c>
      <c r="B1287" s="130">
        <v>0</v>
      </c>
    </row>
    <row r="1288" spans="1:2" s="73" customFormat="1" ht="10.5">
      <c r="A1288" s="129" t="s">
        <v>1770</v>
      </c>
      <c r="B1288" s="130">
        <v>17</v>
      </c>
    </row>
    <row r="1289" spans="1:2" s="73" customFormat="1" ht="10.5">
      <c r="A1289" s="129" t="s">
        <v>1771</v>
      </c>
      <c r="B1289" s="130">
        <v>8</v>
      </c>
    </row>
    <row r="1290" spans="1:2" s="73" customFormat="1" ht="10.5">
      <c r="A1290" s="129" t="s">
        <v>1772</v>
      </c>
      <c r="B1290" s="130">
        <v>6</v>
      </c>
    </row>
    <row r="1291" spans="1:2" s="73" customFormat="1" ht="10.5">
      <c r="A1291" s="129" t="s">
        <v>1773</v>
      </c>
      <c r="B1291" s="130">
        <v>8</v>
      </c>
    </row>
    <row r="1292" spans="1:2" s="73" customFormat="1" ht="10.5">
      <c r="A1292" s="129" t="s">
        <v>1774</v>
      </c>
      <c r="B1292" s="130">
        <v>7</v>
      </c>
    </row>
    <row r="1293" spans="1:2" s="73" customFormat="1" ht="10.5">
      <c r="A1293" s="129" t="s">
        <v>1775</v>
      </c>
      <c r="B1293" s="130">
        <v>9.5</v>
      </c>
    </row>
    <row r="1294" spans="1:2" s="73" customFormat="1" ht="10.5">
      <c r="A1294" s="129" t="s">
        <v>1776</v>
      </c>
      <c r="B1294" s="130">
        <v>1</v>
      </c>
    </row>
    <row r="1295" spans="1:2" s="73" customFormat="1" ht="10.5">
      <c r="A1295" s="129" t="s">
        <v>1777</v>
      </c>
      <c r="B1295" s="130">
        <v>2</v>
      </c>
    </row>
    <row r="1296" spans="1:2" s="73" customFormat="1" ht="10.5">
      <c r="A1296" s="129" t="s">
        <v>1778</v>
      </c>
      <c r="B1296" s="130">
        <v>5</v>
      </c>
    </row>
    <row r="1297" spans="1:2" s="73" customFormat="1" ht="10.5">
      <c r="A1297" s="129" t="s">
        <v>1779</v>
      </c>
      <c r="B1297" s="130">
        <v>1.5</v>
      </c>
    </row>
    <row r="1298" spans="1:2" s="73" customFormat="1" ht="10.5">
      <c r="A1298" s="129" t="s">
        <v>1780</v>
      </c>
      <c r="B1298" s="130">
        <v>4</v>
      </c>
    </row>
    <row r="1299" spans="1:2" s="73" customFormat="1" ht="10.5">
      <c r="A1299" s="129" t="s">
        <v>1781</v>
      </c>
      <c r="B1299" s="130">
        <v>6</v>
      </c>
    </row>
    <row r="1300" spans="1:2" s="73" customFormat="1" ht="10.5">
      <c r="A1300" s="129" t="s">
        <v>1782</v>
      </c>
      <c r="B1300" s="130">
        <v>2.5</v>
      </c>
    </row>
    <row r="1301" spans="1:2" s="73" customFormat="1" ht="10.5">
      <c r="A1301" s="129" t="s">
        <v>1783</v>
      </c>
      <c r="B1301" s="130">
        <v>7.5</v>
      </c>
    </row>
    <row r="1302" spans="1:2" s="73" customFormat="1" ht="10.5">
      <c r="A1302" s="129" t="s">
        <v>1784</v>
      </c>
      <c r="B1302" s="130">
        <v>13.5</v>
      </c>
    </row>
    <row r="1303" spans="1:2" s="73" customFormat="1" ht="10.5">
      <c r="A1303" s="129" t="s">
        <v>1785</v>
      </c>
      <c r="B1303" s="130">
        <v>9.5</v>
      </c>
    </row>
    <row r="1304" spans="1:2" s="73" customFormat="1" ht="10.5">
      <c r="A1304" s="129" t="s">
        <v>1786</v>
      </c>
      <c r="B1304" s="130">
        <v>8.5</v>
      </c>
    </row>
    <row r="1305" spans="1:2" s="73" customFormat="1" ht="10.5">
      <c r="A1305" s="129" t="s">
        <v>1787</v>
      </c>
      <c r="B1305" s="130">
        <v>0.5</v>
      </c>
    </row>
    <row r="1306" spans="1:2" s="73" customFormat="1" ht="10.5">
      <c r="A1306" s="129" t="s">
        <v>1788</v>
      </c>
      <c r="B1306" s="130">
        <v>0</v>
      </c>
    </row>
    <row r="1307" spans="1:2" s="73" customFormat="1" ht="10.5">
      <c r="A1307" s="129" t="s">
        <v>1789</v>
      </c>
      <c r="B1307" s="130">
        <v>2.5</v>
      </c>
    </row>
    <row r="1308" spans="1:2" s="73" customFormat="1" ht="10.5">
      <c r="A1308" s="129" t="s">
        <v>1790</v>
      </c>
      <c r="B1308" s="130">
        <v>1</v>
      </c>
    </row>
    <row r="1309" spans="1:2" s="73" customFormat="1" ht="10.5">
      <c r="A1309" s="129" t="s">
        <v>1791</v>
      </c>
      <c r="B1309" s="130">
        <v>1.5</v>
      </c>
    </row>
    <row r="1310" spans="1:2" s="73" customFormat="1" ht="10.5">
      <c r="A1310" s="129" t="s">
        <v>1792</v>
      </c>
      <c r="B1310" s="130">
        <v>3.5</v>
      </c>
    </row>
    <row r="1311" spans="1:2" s="73" customFormat="1" ht="10.5">
      <c r="A1311" s="129" t="s">
        <v>1793</v>
      </c>
      <c r="B1311" s="130">
        <v>1</v>
      </c>
    </row>
    <row r="1312" spans="1:2" s="73" customFormat="1" ht="10.5">
      <c r="A1312" s="129" t="s">
        <v>1794</v>
      </c>
      <c r="B1312" s="130">
        <v>3.5</v>
      </c>
    </row>
    <row r="1313" spans="1:2" s="73" customFormat="1" ht="10.5">
      <c r="A1313" s="129" t="s">
        <v>1795</v>
      </c>
      <c r="B1313" s="130">
        <v>1</v>
      </c>
    </row>
    <row r="1314" spans="1:2" s="73" customFormat="1" ht="10.5">
      <c r="A1314" s="129" t="s">
        <v>1796</v>
      </c>
      <c r="B1314" s="130">
        <v>3.5</v>
      </c>
    </row>
    <row r="1315" spans="1:2" s="73" customFormat="1" ht="10.5">
      <c r="A1315" s="129" t="s">
        <v>1797</v>
      </c>
      <c r="B1315" s="130">
        <v>1.5</v>
      </c>
    </row>
    <row r="1316" spans="1:2" s="73" customFormat="1" ht="10.5">
      <c r="A1316" s="129" t="s">
        <v>1798</v>
      </c>
      <c r="B1316" s="130">
        <v>1.5</v>
      </c>
    </row>
    <row r="1317" spans="1:2" s="73" customFormat="1" ht="10.5">
      <c r="A1317" s="129" t="s">
        <v>1799</v>
      </c>
      <c r="B1317" s="130">
        <v>1.5</v>
      </c>
    </row>
    <row r="1318" spans="1:2" s="73" customFormat="1" ht="10.5">
      <c r="A1318" s="129" t="s">
        <v>1800</v>
      </c>
      <c r="B1318" s="130">
        <v>1</v>
      </c>
    </row>
    <row r="1319" spans="1:2" s="73" customFormat="1" ht="10.5">
      <c r="A1319" s="129" t="s">
        <v>1801</v>
      </c>
      <c r="B1319" s="130">
        <v>2.5</v>
      </c>
    </row>
    <row r="1320" spans="1:2" s="73" customFormat="1" ht="10.5">
      <c r="A1320" s="129" t="s">
        <v>1802</v>
      </c>
      <c r="B1320" s="130">
        <v>1</v>
      </c>
    </row>
    <row r="1321" spans="1:2" s="73" customFormat="1" ht="10.5">
      <c r="A1321" s="129" t="s">
        <v>1803</v>
      </c>
      <c r="B1321" s="130">
        <v>4.5</v>
      </c>
    </row>
    <row r="1322" spans="1:2" s="73" customFormat="1" ht="10.5">
      <c r="A1322" s="129" t="s">
        <v>1804</v>
      </c>
      <c r="B1322" s="130">
        <v>3</v>
      </c>
    </row>
    <row r="1323" spans="1:2" s="73" customFormat="1" ht="10.5">
      <c r="A1323" s="129" t="s">
        <v>1805</v>
      </c>
      <c r="B1323" s="130">
        <v>2</v>
      </c>
    </row>
    <row r="1324" spans="1:2" s="73" customFormat="1" ht="10.5">
      <c r="A1324" s="129" t="s">
        <v>1806</v>
      </c>
      <c r="B1324" s="130">
        <v>1</v>
      </c>
    </row>
    <row r="1325" spans="1:2" s="73" customFormat="1" ht="10.5">
      <c r="A1325" s="129" t="s">
        <v>1807</v>
      </c>
      <c r="B1325" s="130">
        <v>0</v>
      </c>
    </row>
    <row r="1326" spans="1:2" s="73" customFormat="1" ht="10.5">
      <c r="A1326" s="129" t="s">
        <v>1808</v>
      </c>
      <c r="B1326" s="130">
        <v>1</v>
      </c>
    </row>
    <row r="1327" spans="1:2" s="73" customFormat="1" ht="10.5">
      <c r="A1327" s="129" t="s">
        <v>1809</v>
      </c>
      <c r="B1327" s="130">
        <v>1</v>
      </c>
    </row>
    <row r="1328" spans="1:2" s="73" customFormat="1" ht="10.5">
      <c r="A1328" s="129" t="s">
        <v>1810</v>
      </c>
      <c r="B1328" s="130">
        <v>1.5</v>
      </c>
    </row>
    <row r="1329" spans="1:2" s="73" customFormat="1" ht="10.5">
      <c r="A1329" s="129" t="s">
        <v>1811</v>
      </c>
      <c r="B1329" s="130">
        <v>1</v>
      </c>
    </row>
    <row r="1330" spans="1:2" s="73" customFormat="1" ht="10.5">
      <c r="A1330" s="129" t="s">
        <v>1812</v>
      </c>
      <c r="B1330" s="130">
        <v>0.5</v>
      </c>
    </row>
    <row r="1331" spans="1:2" s="73" customFormat="1" ht="10.5">
      <c r="A1331" s="129" t="s">
        <v>1813</v>
      </c>
      <c r="B1331" s="130">
        <v>0.5</v>
      </c>
    </row>
    <row r="1332" spans="1:2" s="73" customFormat="1" ht="10.5">
      <c r="A1332" s="129" t="s">
        <v>1814</v>
      </c>
      <c r="B1332" s="130">
        <v>0.5</v>
      </c>
    </row>
    <row r="1333" spans="1:2" s="73" customFormat="1" ht="10.5">
      <c r="A1333" s="129" t="s">
        <v>1815</v>
      </c>
      <c r="B1333" s="130">
        <v>0.5</v>
      </c>
    </row>
    <row r="1334" spans="1:2" s="73" customFormat="1" ht="10.5">
      <c r="A1334" s="129" t="s">
        <v>1816</v>
      </c>
      <c r="B1334" s="130">
        <v>0.5</v>
      </c>
    </row>
    <row r="1335" spans="1:2" s="73" customFormat="1" ht="10.5">
      <c r="A1335" s="129" t="s">
        <v>1817</v>
      </c>
      <c r="B1335" s="130">
        <v>0.5</v>
      </c>
    </row>
    <row r="1336" spans="1:2" s="73" customFormat="1" ht="10.5">
      <c r="A1336" s="129" t="s">
        <v>1818</v>
      </c>
      <c r="B1336" s="130">
        <v>1.5</v>
      </c>
    </row>
    <row r="1337" spans="1:2" s="73" customFormat="1" ht="10.5">
      <c r="A1337" s="129" t="s">
        <v>1819</v>
      </c>
      <c r="B1337" s="130">
        <v>1.5</v>
      </c>
    </row>
    <row r="1338" spans="1:2" s="73" customFormat="1" ht="10.5">
      <c r="A1338" s="129" t="s">
        <v>1820</v>
      </c>
      <c r="B1338" s="130">
        <v>1</v>
      </c>
    </row>
    <row r="1339" spans="1:2" s="73" customFormat="1" ht="10.5">
      <c r="A1339" s="129" t="s">
        <v>1821</v>
      </c>
      <c r="B1339" s="130">
        <v>0.5</v>
      </c>
    </row>
    <row r="1340" spans="1:2" s="73" customFormat="1" ht="10.5">
      <c r="A1340" s="129" t="s">
        <v>1822</v>
      </c>
      <c r="B1340" s="130">
        <v>0.5</v>
      </c>
    </row>
    <row r="1341" spans="1:2" s="73" customFormat="1" ht="10.5">
      <c r="A1341" s="129" t="s">
        <v>1823</v>
      </c>
      <c r="B1341" s="130">
        <v>1.5</v>
      </c>
    </row>
    <row r="1342" spans="1:2" s="73" customFormat="1" ht="10.5">
      <c r="A1342" s="129" t="s">
        <v>1824</v>
      </c>
      <c r="B1342" s="130">
        <v>1</v>
      </c>
    </row>
    <row r="1343" spans="1:2" s="73" customFormat="1" ht="10.5">
      <c r="A1343" s="129" t="s">
        <v>1825</v>
      </c>
      <c r="B1343" s="130">
        <v>1.5</v>
      </c>
    </row>
    <row r="1344" spans="1:2" s="73" customFormat="1" ht="10.5">
      <c r="A1344" s="129" t="s">
        <v>1826</v>
      </c>
      <c r="B1344" s="130">
        <v>1.5</v>
      </c>
    </row>
    <row r="1345" spans="1:2" s="73" customFormat="1" ht="10.5">
      <c r="A1345" s="129" t="s">
        <v>1827</v>
      </c>
      <c r="B1345" s="130">
        <v>2</v>
      </c>
    </row>
    <row r="1346" spans="1:2" s="73" customFormat="1" ht="10.5">
      <c r="A1346" s="129" t="s">
        <v>1828</v>
      </c>
      <c r="B1346" s="130">
        <v>1</v>
      </c>
    </row>
    <row r="1347" spans="1:2" s="73" customFormat="1" ht="10.5">
      <c r="A1347" s="129" t="s">
        <v>1829</v>
      </c>
      <c r="B1347" s="130">
        <v>1</v>
      </c>
    </row>
    <row r="1348" spans="1:2" s="73" customFormat="1" ht="10.5">
      <c r="A1348" s="129" t="s">
        <v>1830</v>
      </c>
      <c r="B1348" s="130">
        <v>1.5</v>
      </c>
    </row>
    <row r="1349" spans="1:2" s="73" customFormat="1" ht="10.5">
      <c r="A1349" s="129" t="s">
        <v>1831</v>
      </c>
      <c r="B1349" s="130">
        <v>1</v>
      </c>
    </row>
    <row r="1350" spans="1:2" s="73" customFormat="1" ht="10.5">
      <c r="A1350" s="129" t="s">
        <v>1832</v>
      </c>
      <c r="B1350" s="130">
        <v>1</v>
      </c>
    </row>
    <row r="1351" spans="1:2" s="73" customFormat="1" ht="10.5">
      <c r="A1351" s="129" t="s">
        <v>1833</v>
      </c>
      <c r="B1351" s="130">
        <v>1.5</v>
      </c>
    </row>
    <row r="1352" spans="1:2" s="73" customFormat="1" ht="10.5">
      <c r="A1352" s="129" t="s">
        <v>1834</v>
      </c>
      <c r="B1352" s="130">
        <v>0.5</v>
      </c>
    </row>
    <row r="1353" spans="1:2" s="73" customFormat="1" ht="10.5">
      <c r="A1353" s="129" t="s">
        <v>1835</v>
      </c>
      <c r="B1353" s="130">
        <v>1.5</v>
      </c>
    </row>
    <row r="1354" spans="1:2" s="73" customFormat="1" ht="10.5">
      <c r="A1354" s="129" t="s">
        <v>1836</v>
      </c>
      <c r="B1354" s="130">
        <v>1.5</v>
      </c>
    </row>
    <row r="1355" spans="1:2" s="73" customFormat="1" ht="10.5">
      <c r="A1355" s="129" t="s">
        <v>1837</v>
      </c>
      <c r="B1355" s="130">
        <v>0.5</v>
      </c>
    </row>
    <row r="1356" spans="1:2" s="73" customFormat="1" ht="10.5">
      <c r="A1356" s="129" t="s">
        <v>1838</v>
      </c>
      <c r="B1356" s="130">
        <v>0.5</v>
      </c>
    </row>
    <row r="1357" spans="1:2" s="73" customFormat="1" ht="10.5">
      <c r="A1357" s="129" t="s">
        <v>1839</v>
      </c>
      <c r="B1357" s="130">
        <v>4</v>
      </c>
    </row>
    <row r="1358" spans="1:2" s="73" customFormat="1" ht="10.5">
      <c r="A1358" s="129" t="s">
        <v>1840</v>
      </c>
      <c r="B1358" s="130">
        <v>0.5</v>
      </c>
    </row>
    <row r="1359" spans="1:2" s="73" customFormat="1" ht="10.5">
      <c r="A1359" s="129" t="s">
        <v>1841</v>
      </c>
      <c r="B1359" s="130">
        <v>1</v>
      </c>
    </row>
    <row r="1360" spans="1:2" s="73" customFormat="1" ht="10.5">
      <c r="A1360" s="129" t="s">
        <v>1842</v>
      </c>
      <c r="B1360" s="130">
        <v>1</v>
      </c>
    </row>
    <row r="1361" spans="1:2" s="73" customFormat="1" ht="10.5">
      <c r="A1361" s="129" t="s">
        <v>1843</v>
      </c>
      <c r="B1361" s="130">
        <v>3</v>
      </c>
    </row>
    <row r="1362" spans="1:2" s="73" customFormat="1" ht="10.5">
      <c r="A1362" s="129" t="s">
        <v>1844</v>
      </c>
      <c r="B1362" s="130">
        <v>3</v>
      </c>
    </row>
    <row r="1363" spans="1:2" s="73" customFormat="1" ht="10.5">
      <c r="A1363" s="129" t="s">
        <v>1845</v>
      </c>
      <c r="B1363" s="130">
        <v>0.5</v>
      </c>
    </row>
    <row r="1364" spans="1:2" s="73" customFormat="1" ht="10.5">
      <c r="A1364" s="129" t="s">
        <v>1846</v>
      </c>
      <c r="B1364" s="130">
        <v>2</v>
      </c>
    </row>
    <row r="1365" spans="1:2" s="73" customFormat="1" ht="10.5">
      <c r="A1365" s="129" t="s">
        <v>1847</v>
      </c>
      <c r="B1365" s="130">
        <v>3</v>
      </c>
    </row>
    <row r="1366" spans="1:2" s="73" customFormat="1" ht="10.5">
      <c r="A1366" s="129" t="s">
        <v>1848</v>
      </c>
      <c r="B1366" s="130">
        <v>2.5</v>
      </c>
    </row>
    <row r="1367" spans="1:2" s="73" customFormat="1" ht="10.5">
      <c r="A1367" s="129" t="s">
        <v>1849</v>
      </c>
      <c r="B1367" s="130">
        <v>2.5</v>
      </c>
    </row>
    <row r="1368" spans="1:2" s="73" customFormat="1" ht="10.5">
      <c r="A1368" s="129" t="s">
        <v>1850</v>
      </c>
      <c r="B1368" s="130">
        <v>2</v>
      </c>
    </row>
    <row r="1369" spans="1:2" s="73" customFormat="1" ht="10.5">
      <c r="A1369" s="129" t="s">
        <v>1851</v>
      </c>
      <c r="B1369" s="130">
        <v>2</v>
      </c>
    </row>
    <row r="1370" spans="1:2" s="73" customFormat="1" ht="10.5">
      <c r="A1370" s="129" t="s">
        <v>1852</v>
      </c>
      <c r="B1370" s="130">
        <v>1.5</v>
      </c>
    </row>
    <row r="1371" spans="1:2" s="73" customFormat="1" ht="10.5">
      <c r="A1371" s="129" t="s">
        <v>1853</v>
      </c>
      <c r="B1371" s="130">
        <v>0</v>
      </c>
    </row>
    <row r="1372" spans="1:2" s="73" customFormat="1" ht="10.5">
      <c r="A1372" s="129" t="s">
        <v>1854</v>
      </c>
      <c r="B1372" s="130">
        <v>0</v>
      </c>
    </row>
    <row r="1373" spans="1:2" s="73" customFormat="1" ht="10.5">
      <c r="A1373" s="129" t="s">
        <v>1855</v>
      </c>
      <c r="B1373" s="130">
        <v>0</v>
      </c>
    </row>
    <row r="1374" spans="1:2" s="73" customFormat="1" ht="10.5">
      <c r="A1374" s="129" t="s">
        <v>1856</v>
      </c>
      <c r="B1374" s="130">
        <v>0</v>
      </c>
    </row>
    <row r="1375" spans="1:2" s="73" customFormat="1" ht="10.5">
      <c r="A1375" s="129" t="s">
        <v>1857</v>
      </c>
      <c r="B1375" s="130">
        <v>1.5</v>
      </c>
    </row>
    <row r="1376" spans="1:2" s="73" customFormat="1" ht="10.5">
      <c r="A1376" s="129" t="s">
        <v>1858</v>
      </c>
      <c r="B1376" s="130">
        <v>0.5</v>
      </c>
    </row>
    <row r="1377" spans="1:2" s="73" customFormat="1" ht="10.5">
      <c r="A1377" s="129" t="s">
        <v>1859</v>
      </c>
      <c r="B1377" s="130">
        <v>0</v>
      </c>
    </row>
    <row r="1378" spans="1:2" s="73" customFormat="1" ht="10.5">
      <c r="A1378" s="129" t="s">
        <v>1860</v>
      </c>
      <c r="B1378" s="130">
        <v>1.5</v>
      </c>
    </row>
    <row r="1379" spans="1:2" s="73" customFormat="1" ht="10.5">
      <c r="A1379" s="129" t="s">
        <v>1861</v>
      </c>
      <c r="B1379" s="130">
        <v>3.5</v>
      </c>
    </row>
    <row r="1380" spans="1:2" s="73" customFormat="1" ht="10.5">
      <c r="A1380" s="129" t="s">
        <v>1862</v>
      </c>
      <c r="B1380" s="130">
        <v>2.5</v>
      </c>
    </row>
    <row r="1381" spans="1:2" s="73" customFormat="1" ht="10.5">
      <c r="A1381" s="129" t="s">
        <v>1863</v>
      </c>
      <c r="B1381" s="130">
        <v>2.5</v>
      </c>
    </row>
    <row r="1382" spans="1:2" s="73" customFormat="1" ht="10.5">
      <c r="A1382" s="129" t="s">
        <v>1864</v>
      </c>
      <c r="B1382" s="130">
        <v>3.5</v>
      </c>
    </row>
    <row r="1383" spans="1:2" s="73" customFormat="1" ht="10.5">
      <c r="A1383" s="129" t="s">
        <v>1865</v>
      </c>
      <c r="B1383" s="130">
        <v>2</v>
      </c>
    </row>
    <row r="1384" spans="1:2" s="73" customFormat="1" ht="10.5">
      <c r="A1384" s="129" t="s">
        <v>1866</v>
      </c>
      <c r="B1384" s="130">
        <v>2</v>
      </c>
    </row>
    <row r="1385" spans="1:2" s="73" customFormat="1" ht="10.5">
      <c r="A1385" s="129" t="s">
        <v>1867</v>
      </c>
      <c r="B1385" s="130">
        <v>0</v>
      </c>
    </row>
    <row r="1386" spans="1:2" s="73" customFormat="1" ht="10.5">
      <c r="A1386" s="129" t="s">
        <v>1868</v>
      </c>
      <c r="B1386" s="130">
        <v>0.5</v>
      </c>
    </row>
    <row r="1387" spans="1:2" s="73" customFormat="1" ht="10.5">
      <c r="A1387" s="129" t="s">
        <v>1869</v>
      </c>
      <c r="B1387" s="130">
        <v>4.5</v>
      </c>
    </row>
    <row r="1388" spans="1:2" s="73" customFormat="1" ht="10.5">
      <c r="A1388" s="129" t="s">
        <v>1870</v>
      </c>
      <c r="B1388" s="130">
        <v>4</v>
      </c>
    </row>
    <row r="1389" spans="1:2" s="73" customFormat="1" ht="10.5">
      <c r="A1389" s="129" t="s">
        <v>1871</v>
      </c>
      <c r="B1389" s="130">
        <v>1.5</v>
      </c>
    </row>
    <row r="1390" spans="1:2" s="73" customFormat="1" ht="10.5">
      <c r="A1390" s="129" t="s">
        <v>1872</v>
      </c>
      <c r="B1390" s="130">
        <v>0</v>
      </c>
    </row>
    <row r="1391" spans="1:2" s="73" customFormat="1" ht="10.5">
      <c r="A1391" s="129" t="s">
        <v>1873</v>
      </c>
      <c r="B1391" s="130">
        <v>1</v>
      </c>
    </row>
    <row r="1392" spans="1:2" s="73" customFormat="1" ht="10.5">
      <c r="A1392" s="129" t="s">
        <v>1874</v>
      </c>
      <c r="B1392" s="130">
        <v>1</v>
      </c>
    </row>
    <row r="1393" spans="1:2" s="73" customFormat="1" ht="10.5">
      <c r="A1393" s="129" t="s">
        <v>1875</v>
      </c>
      <c r="B1393" s="130">
        <v>0</v>
      </c>
    </row>
    <row r="1394" spans="1:2" s="73" customFormat="1" ht="10.5">
      <c r="A1394" s="129" t="s">
        <v>1876</v>
      </c>
      <c r="B1394" s="130">
        <v>0.5</v>
      </c>
    </row>
    <row r="1395" spans="1:2" s="73" customFormat="1" ht="10.5">
      <c r="A1395" s="129" t="s">
        <v>1877</v>
      </c>
      <c r="B1395" s="130">
        <v>0</v>
      </c>
    </row>
    <row r="1396" spans="1:2" s="73" customFormat="1" ht="10.5">
      <c r="A1396" s="129" t="s">
        <v>1878</v>
      </c>
      <c r="B1396" s="130">
        <v>2</v>
      </c>
    </row>
    <row r="1397" spans="1:2" s="73" customFormat="1" ht="10.5">
      <c r="A1397" s="129" t="s">
        <v>1879</v>
      </c>
      <c r="B1397" s="130">
        <v>4</v>
      </c>
    </row>
    <row r="1398" spans="1:2" s="73" customFormat="1" ht="10.5">
      <c r="A1398" s="129" t="s">
        <v>1880</v>
      </c>
      <c r="B1398" s="130">
        <v>3</v>
      </c>
    </row>
    <row r="1399" spans="1:2" s="73" customFormat="1" ht="10.5">
      <c r="A1399" s="129" t="s">
        <v>1881</v>
      </c>
      <c r="B1399" s="130">
        <v>1</v>
      </c>
    </row>
    <row r="1400" spans="1:2" s="73" customFormat="1" ht="10.5">
      <c r="A1400" s="129" t="s">
        <v>1882</v>
      </c>
      <c r="B1400" s="130">
        <v>2.5</v>
      </c>
    </row>
    <row r="1401" spans="1:2" s="73" customFormat="1" ht="10.5">
      <c r="A1401" s="129" t="s">
        <v>1883</v>
      </c>
      <c r="B1401" s="130">
        <v>3</v>
      </c>
    </row>
    <row r="1402" spans="1:2" s="73" customFormat="1" ht="10.5">
      <c r="A1402" s="129" t="s">
        <v>1884</v>
      </c>
      <c r="B1402" s="130">
        <v>2.5</v>
      </c>
    </row>
    <row r="1403" spans="1:2" s="73" customFormat="1" ht="10.5">
      <c r="A1403" s="129" t="s">
        <v>1885</v>
      </c>
      <c r="B1403" s="130">
        <v>0.5</v>
      </c>
    </row>
    <row r="1404" spans="1:2" s="73" customFormat="1" ht="10.5">
      <c r="A1404" s="129" t="s">
        <v>1886</v>
      </c>
      <c r="B1404" s="130">
        <v>4</v>
      </c>
    </row>
    <row r="1405" spans="1:2" s="73" customFormat="1" ht="10.5">
      <c r="A1405" s="129" t="s">
        <v>1887</v>
      </c>
      <c r="B1405" s="130">
        <v>2.5</v>
      </c>
    </row>
    <row r="1406" spans="1:2" s="73" customFormat="1" ht="10.5">
      <c r="A1406" s="129" t="s">
        <v>1888</v>
      </c>
      <c r="B1406" s="130">
        <v>2</v>
      </c>
    </row>
    <row r="1407" spans="1:2" s="73" customFormat="1" ht="10.5">
      <c r="A1407" s="129" t="s">
        <v>1889</v>
      </c>
      <c r="B1407" s="130">
        <v>2</v>
      </c>
    </row>
    <row r="1408" spans="1:2" s="73" customFormat="1" ht="10.5">
      <c r="A1408" s="129" t="s">
        <v>1890</v>
      </c>
      <c r="B1408" s="130">
        <v>1.5</v>
      </c>
    </row>
    <row r="1409" spans="1:2" s="73" customFormat="1" ht="10.5">
      <c r="A1409" s="129" t="s">
        <v>1891</v>
      </c>
      <c r="B1409" s="130">
        <v>2.5</v>
      </c>
    </row>
    <row r="1410" spans="1:2" s="73" customFormat="1" ht="10.5">
      <c r="A1410" s="129" t="s">
        <v>1892</v>
      </c>
      <c r="B1410" s="130">
        <v>2</v>
      </c>
    </row>
    <row r="1411" spans="1:2" s="73" customFormat="1" ht="10.5">
      <c r="A1411" s="129" t="s">
        <v>1893</v>
      </c>
      <c r="B1411" s="130">
        <v>5</v>
      </c>
    </row>
    <row r="1412" spans="1:2" s="73" customFormat="1" ht="20.25">
      <c r="A1412" s="129" t="s">
        <v>1894</v>
      </c>
      <c r="B1412" s="130">
        <v>2</v>
      </c>
    </row>
    <row r="1413" spans="1:2" s="73" customFormat="1" ht="10.5">
      <c r="A1413" s="129" t="s">
        <v>1895</v>
      </c>
      <c r="B1413" s="130">
        <v>1</v>
      </c>
    </row>
    <row r="1414" spans="1:2" s="73" customFormat="1" ht="10.5">
      <c r="A1414" s="129" t="s">
        <v>1896</v>
      </c>
      <c r="B1414" s="130">
        <v>2.5</v>
      </c>
    </row>
    <row r="1415" spans="1:2" s="73" customFormat="1" ht="10.5">
      <c r="A1415" s="129" t="s">
        <v>1897</v>
      </c>
      <c r="B1415" s="130">
        <v>1.5</v>
      </c>
    </row>
    <row r="1416" spans="1:2" s="73" customFormat="1" ht="10.5">
      <c r="A1416" s="129" t="s">
        <v>1898</v>
      </c>
      <c r="B1416" s="130">
        <v>0.5</v>
      </c>
    </row>
    <row r="1417" spans="1:2" s="73" customFormat="1" ht="10.5">
      <c r="A1417" s="129" t="s">
        <v>1899</v>
      </c>
      <c r="B1417" s="130">
        <v>0.5</v>
      </c>
    </row>
    <row r="1418" spans="1:2" s="73" customFormat="1" ht="10.5">
      <c r="A1418" s="129" t="s">
        <v>1900</v>
      </c>
      <c r="B1418" s="130">
        <v>0.5</v>
      </c>
    </row>
    <row r="1419" spans="1:2" s="73" customFormat="1" ht="10.5">
      <c r="A1419" s="129" t="s">
        <v>1901</v>
      </c>
      <c r="B1419" s="130">
        <v>1</v>
      </c>
    </row>
    <row r="1420" spans="1:2" s="73" customFormat="1" ht="10.5">
      <c r="A1420" s="129" t="s">
        <v>1902</v>
      </c>
      <c r="B1420" s="130">
        <v>2</v>
      </c>
    </row>
    <row r="1421" spans="1:2" s="73" customFormat="1" ht="10.5">
      <c r="A1421" s="129" t="s">
        <v>1903</v>
      </c>
      <c r="B1421" s="130">
        <v>2.5</v>
      </c>
    </row>
    <row r="1422" spans="1:2" s="73" customFormat="1" ht="10.5">
      <c r="A1422" s="129" t="s">
        <v>1904</v>
      </c>
      <c r="B1422" s="130">
        <v>2</v>
      </c>
    </row>
    <row r="1423" spans="1:2" s="73" customFormat="1" ht="10.5">
      <c r="A1423" s="129" t="s">
        <v>1905</v>
      </c>
      <c r="B1423" s="130">
        <v>1.5</v>
      </c>
    </row>
    <row r="1424" spans="1:2" s="73" customFormat="1" ht="10.5">
      <c r="A1424" s="129" t="s">
        <v>1906</v>
      </c>
      <c r="B1424" s="130">
        <v>2</v>
      </c>
    </row>
    <row r="1425" spans="1:2" s="73" customFormat="1" ht="10.5">
      <c r="A1425" s="129" t="s">
        <v>1907</v>
      </c>
      <c r="B1425" s="130">
        <v>1.5</v>
      </c>
    </row>
    <row r="1426" spans="1:2" s="73" customFormat="1" ht="10.5">
      <c r="A1426" s="129" t="s">
        <v>1908</v>
      </c>
      <c r="B1426" s="130">
        <v>2</v>
      </c>
    </row>
    <row r="1427" spans="1:2" s="73" customFormat="1" ht="20.25">
      <c r="A1427" s="129" t="s">
        <v>1909</v>
      </c>
      <c r="B1427" s="130">
        <v>2.5</v>
      </c>
    </row>
    <row r="1428" spans="1:2" s="73" customFormat="1" ht="10.5">
      <c r="A1428" s="129" t="s">
        <v>1910</v>
      </c>
      <c r="B1428" s="130">
        <v>0.5</v>
      </c>
    </row>
    <row r="1429" spans="1:2" s="73" customFormat="1" ht="10.5">
      <c r="A1429" s="129" t="s">
        <v>1911</v>
      </c>
      <c r="B1429" s="130">
        <v>2</v>
      </c>
    </row>
    <row r="1430" spans="1:2" s="73" customFormat="1" ht="10.5">
      <c r="A1430" s="129" t="s">
        <v>1912</v>
      </c>
      <c r="B1430" s="130">
        <v>1.5</v>
      </c>
    </row>
    <row r="1431" spans="1:2" s="73" customFormat="1" ht="10.5">
      <c r="A1431" s="129" t="s">
        <v>1913</v>
      </c>
      <c r="B1431" s="130">
        <v>1.5</v>
      </c>
    </row>
    <row r="1432" spans="1:2" s="73" customFormat="1" ht="10.5">
      <c r="A1432" s="129" t="s">
        <v>1914</v>
      </c>
      <c r="B1432" s="130">
        <v>1.5</v>
      </c>
    </row>
    <row r="1433" spans="1:2" s="73" customFormat="1" ht="10.5">
      <c r="A1433" s="129" t="s">
        <v>1915</v>
      </c>
      <c r="B1433" s="130">
        <v>1.5</v>
      </c>
    </row>
    <row r="1434" spans="1:2" s="73" customFormat="1" ht="10.5">
      <c r="A1434" s="129" t="s">
        <v>1916</v>
      </c>
      <c r="B1434" s="130">
        <v>1.5</v>
      </c>
    </row>
    <row r="1435" spans="1:2" s="73" customFormat="1" ht="10.5">
      <c r="A1435" s="129" t="s">
        <v>1917</v>
      </c>
      <c r="B1435" s="130">
        <v>0.5</v>
      </c>
    </row>
    <row r="1436" spans="1:2" s="73" customFormat="1" ht="10.5">
      <c r="A1436" s="129" t="s">
        <v>1918</v>
      </c>
      <c r="B1436" s="130">
        <v>1</v>
      </c>
    </row>
    <row r="1437" spans="1:2" s="73" customFormat="1" ht="10.5">
      <c r="A1437" s="129" t="s">
        <v>1919</v>
      </c>
      <c r="B1437" s="130">
        <v>1</v>
      </c>
    </row>
    <row r="1438" spans="1:2" s="73" customFormat="1" ht="10.5">
      <c r="A1438" s="129" t="s">
        <v>1920</v>
      </c>
      <c r="B1438" s="130">
        <v>1</v>
      </c>
    </row>
    <row r="1439" spans="1:2" s="73" customFormat="1" ht="10.5">
      <c r="A1439" s="129" t="s">
        <v>1921</v>
      </c>
      <c r="B1439" s="130">
        <v>1.5</v>
      </c>
    </row>
    <row r="1440" spans="1:2" s="73" customFormat="1" ht="10.5">
      <c r="A1440" s="129" t="s">
        <v>1922</v>
      </c>
      <c r="B1440" s="130">
        <v>1</v>
      </c>
    </row>
    <row r="1441" spans="1:2" s="73" customFormat="1" ht="10.5">
      <c r="A1441" s="129" t="s">
        <v>1923</v>
      </c>
      <c r="B1441" s="130">
        <v>0.5</v>
      </c>
    </row>
    <row r="1442" spans="1:2" s="73" customFormat="1" ht="10.5">
      <c r="A1442" s="129" t="s">
        <v>1924</v>
      </c>
      <c r="B1442" s="130">
        <v>1</v>
      </c>
    </row>
    <row r="1443" spans="1:2" s="73" customFormat="1" ht="10.5">
      <c r="A1443" s="129" t="s">
        <v>1925</v>
      </c>
      <c r="B1443" s="130">
        <v>1.5</v>
      </c>
    </row>
    <row r="1444" spans="1:2" s="73" customFormat="1" ht="10.5">
      <c r="A1444" s="129" t="s">
        <v>1926</v>
      </c>
      <c r="B1444" s="130">
        <v>1</v>
      </c>
    </row>
    <row r="1445" spans="1:2" s="73" customFormat="1" ht="10.5">
      <c r="A1445" s="129" t="s">
        <v>1927</v>
      </c>
      <c r="B1445" s="130">
        <v>0.5</v>
      </c>
    </row>
    <row r="1446" spans="1:2" s="73" customFormat="1" ht="10.5">
      <c r="A1446" s="129" t="s">
        <v>1928</v>
      </c>
      <c r="B1446" s="130">
        <v>0.5</v>
      </c>
    </row>
    <row r="1447" spans="1:2" s="73" customFormat="1" ht="10.5">
      <c r="A1447" s="129" t="s">
        <v>1929</v>
      </c>
      <c r="B1447" s="130">
        <v>0.5</v>
      </c>
    </row>
    <row r="1448" spans="1:2" s="73" customFormat="1" ht="10.5">
      <c r="A1448" s="129" t="s">
        <v>1930</v>
      </c>
      <c r="B1448" s="130">
        <v>1</v>
      </c>
    </row>
    <row r="1449" spans="1:2" s="73" customFormat="1" ht="10.5">
      <c r="A1449" s="129" t="s">
        <v>1931</v>
      </c>
      <c r="B1449" s="130">
        <v>1</v>
      </c>
    </row>
    <row r="1450" spans="1:2" s="73" customFormat="1" ht="10.5">
      <c r="A1450" s="129" t="s">
        <v>1932</v>
      </c>
      <c r="B1450" s="130">
        <v>1</v>
      </c>
    </row>
    <row r="1451" spans="1:2" s="73" customFormat="1" ht="10.5">
      <c r="A1451" s="129" t="s">
        <v>1933</v>
      </c>
      <c r="B1451" s="130">
        <v>0.5</v>
      </c>
    </row>
    <row r="1452" spans="1:2" s="73" customFormat="1" ht="10.5">
      <c r="A1452" s="129" t="s">
        <v>1934</v>
      </c>
      <c r="B1452" s="130">
        <v>0.5</v>
      </c>
    </row>
    <row r="1453" spans="1:2" s="73" customFormat="1" ht="10.5">
      <c r="A1453" s="129" t="s">
        <v>1935</v>
      </c>
      <c r="B1453" s="130">
        <v>0.5</v>
      </c>
    </row>
    <row r="1454" spans="1:2" s="73" customFormat="1" ht="10.5">
      <c r="A1454" s="129" t="s">
        <v>1936</v>
      </c>
      <c r="B1454" s="130">
        <v>0.5</v>
      </c>
    </row>
    <row r="1455" spans="1:2" s="73" customFormat="1" ht="10.5">
      <c r="A1455" s="129" t="s">
        <v>1937</v>
      </c>
      <c r="B1455" s="130">
        <v>0.5</v>
      </c>
    </row>
    <row r="1456" spans="1:2" s="73" customFormat="1" ht="10.5">
      <c r="A1456" s="129" t="s">
        <v>1938</v>
      </c>
      <c r="B1456" s="130">
        <v>0.5</v>
      </c>
    </row>
    <row r="1457" spans="1:2" s="73" customFormat="1" ht="10.5">
      <c r="A1457" s="129" t="s">
        <v>1939</v>
      </c>
      <c r="B1457" s="130">
        <v>0.5</v>
      </c>
    </row>
    <row r="1458" spans="1:2" s="73" customFormat="1" ht="10.5">
      <c r="A1458" s="129" t="s">
        <v>1940</v>
      </c>
      <c r="B1458" s="130">
        <v>0.5</v>
      </c>
    </row>
    <row r="1459" spans="1:2" s="73" customFormat="1" ht="10.5">
      <c r="A1459" s="129" t="s">
        <v>1941</v>
      </c>
      <c r="B1459" s="130">
        <v>1</v>
      </c>
    </row>
    <row r="1460" spans="1:2" s="73" customFormat="1" ht="10.5">
      <c r="A1460" s="129" t="s">
        <v>1942</v>
      </c>
      <c r="B1460" s="130">
        <v>1</v>
      </c>
    </row>
    <row r="1461" spans="1:2" s="73" customFormat="1" ht="10.5">
      <c r="A1461" s="129" t="s">
        <v>1943</v>
      </c>
      <c r="B1461" s="130">
        <v>0.5</v>
      </c>
    </row>
    <row r="1462" spans="1:2" s="73" customFormat="1" ht="10.5">
      <c r="A1462" s="129" t="s">
        <v>1944</v>
      </c>
      <c r="B1462" s="130">
        <v>0.5</v>
      </c>
    </row>
    <row r="1463" spans="1:2" s="73" customFormat="1" ht="10.5">
      <c r="A1463" s="129" t="s">
        <v>1945</v>
      </c>
      <c r="B1463" s="130">
        <v>0.5</v>
      </c>
    </row>
    <row r="1464" spans="1:2" s="73" customFormat="1" ht="10.5">
      <c r="A1464" s="129" t="s">
        <v>1946</v>
      </c>
      <c r="B1464" s="130">
        <v>0.5</v>
      </c>
    </row>
    <row r="1465" spans="1:2" s="73" customFormat="1" ht="10.5">
      <c r="A1465" s="129" t="s">
        <v>1947</v>
      </c>
      <c r="B1465" s="130">
        <v>0.5</v>
      </c>
    </row>
    <row r="1466" spans="1:2" s="73" customFormat="1" ht="10.5">
      <c r="A1466" s="129" t="s">
        <v>1948</v>
      </c>
      <c r="B1466" s="130">
        <v>0.5</v>
      </c>
    </row>
    <row r="1467" spans="1:2" s="73" customFormat="1" ht="10.5">
      <c r="A1467" s="129" t="s">
        <v>1949</v>
      </c>
      <c r="B1467" s="130">
        <v>0.5</v>
      </c>
    </row>
    <row r="1468" spans="1:2" s="73" customFormat="1" ht="10.5">
      <c r="A1468" s="129" t="s">
        <v>1950</v>
      </c>
      <c r="B1468" s="130">
        <v>0.5</v>
      </c>
    </row>
    <row r="1469" spans="1:2" s="73" customFormat="1" ht="10.5">
      <c r="A1469" s="129" t="s">
        <v>1951</v>
      </c>
      <c r="B1469" s="130">
        <v>0.5</v>
      </c>
    </row>
    <row r="1470" spans="1:2" s="73" customFormat="1" ht="10.5">
      <c r="A1470" s="129" t="s">
        <v>1952</v>
      </c>
      <c r="B1470" s="130">
        <v>1</v>
      </c>
    </row>
    <row r="1471" spans="1:2" s="73" customFormat="1" ht="10.5">
      <c r="A1471" s="129" t="s">
        <v>1953</v>
      </c>
      <c r="B1471" s="130">
        <v>0.5</v>
      </c>
    </row>
    <row r="1472" spans="1:2" s="73" customFormat="1" ht="10.5">
      <c r="A1472" s="129" t="s">
        <v>1954</v>
      </c>
      <c r="B1472" s="130">
        <v>0.5</v>
      </c>
    </row>
    <row r="1473" spans="1:2" s="73" customFormat="1" ht="10.5">
      <c r="A1473" s="129" t="s">
        <v>1955</v>
      </c>
      <c r="B1473" s="130">
        <v>0.5</v>
      </c>
    </row>
    <row r="1474" spans="1:2" s="73" customFormat="1" ht="10.5">
      <c r="A1474" s="129" t="s">
        <v>1956</v>
      </c>
      <c r="B1474" s="130">
        <v>0.5</v>
      </c>
    </row>
    <row r="1475" spans="1:2" s="73" customFormat="1" ht="10.5">
      <c r="A1475" s="129" t="s">
        <v>1957</v>
      </c>
      <c r="B1475" s="130">
        <v>1</v>
      </c>
    </row>
    <row r="1476" spans="1:2" s="73" customFormat="1" ht="10.5">
      <c r="A1476" s="129" t="s">
        <v>1958</v>
      </c>
      <c r="B1476" s="130">
        <v>1</v>
      </c>
    </row>
    <row r="1477" spans="1:2" s="73" customFormat="1" ht="10.5">
      <c r="A1477" s="129" t="s">
        <v>1959</v>
      </c>
      <c r="B1477" s="130">
        <v>0.5</v>
      </c>
    </row>
    <row r="1478" spans="1:2" s="73" customFormat="1" ht="10.5">
      <c r="A1478" s="129" t="s">
        <v>1960</v>
      </c>
      <c r="B1478" s="130">
        <v>0.5</v>
      </c>
    </row>
    <row r="1479" spans="1:2" s="73" customFormat="1" ht="10.5">
      <c r="A1479" s="129" t="s">
        <v>1961</v>
      </c>
      <c r="B1479" s="130">
        <v>0.5</v>
      </c>
    </row>
    <row r="1480" spans="1:2" s="73" customFormat="1" ht="10.5">
      <c r="A1480" s="129" t="s">
        <v>1962</v>
      </c>
      <c r="B1480" s="130">
        <v>0.5</v>
      </c>
    </row>
    <row r="1481" spans="1:2" s="73" customFormat="1" ht="10.5">
      <c r="A1481" s="129" t="s">
        <v>1963</v>
      </c>
      <c r="B1481" s="130">
        <v>0.5</v>
      </c>
    </row>
    <row r="1482" spans="1:2" s="73" customFormat="1" ht="10.5">
      <c r="A1482" s="129" t="s">
        <v>1964</v>
      </c>
      <c r="B1482" s="130">
        <v>0.5</v>
      </c>
    </row>
    <row r="1483" spans="1:2" s="73" customFormat="1" ht="10.5">
      <c r="A1483" s="129" t="s">
        <v>1965</v>
      </c>
      <c r="B1483" s="130">
        <v>0.5</v>
      </c>
    </row>
    <row r="1484" spans="1:2" s="73" customFormat="1" ht="10.5">
      <c r="A1484" s="129" t="s">
        <v>1966</v>
      </c>
      <c r="B1484" s="130">
        <v>0.5</v>
      </c>
    </row>
    <row r="1485" spans="1:2" s="73" customFormat="1" ht="10.5">
      <c r="A1485" s="129" t="s">
        <v>1967</v>
      </c>
      <c r="B1485" s="130">
        <v>1.5</v>
      </c>
    </row>
    <row r="1486" spans="1:2" s="73" customFormat="1" ht="10.5">
      <c r="A1486" s="129" t="s">
        <v>1968</v>
      </c>
      <c r="B1486" s="130">
        <v>1.5</v>
      </c>
    </row>
    <row r="1487" spans="1:2" s="73" customFormat="1" ht="10.5">
      <c r="A1487" s="129" t="s">
        <v>1969</v>
      </c>
      <c r="B1487" s="130">
        <v>1.5</v>
      </c>
    </row>
    <row r="1488" spans="1:2" s="73" customFormat="1" ht="10.5">
      <c r="A1488" s="129" t="s">
        <v>1970</v>
      </c>
      <c r="B1488" s="130">
        <v>2</v>
      </c>
    </row>
    <row r="1489" spans="1:2" s="73" customFormat="1" ht="10.5">
      <c r="A1489" s="129" t="s">
        <v>1971</v>
      </c>
      <c r="B1489" s="130">
        <v>2</v>
      </c>
    </row>
    <row r="1490" spans="1:2" s="73" customFormat="1" ht="10.5">
      <c r="A1490" s="129" t="s">
        <v>1972</v>
      </c>
      <c r="B1490" s="130">
        <v>1</v>
      </c>
    </row>
    <row r="1491" spans="1:2" s="73" customFormat="1" ht="10.5">
      <c r="A1491" s="129" t="s">
        <v>1973</v>
      </c>
      <c r="B1491" s="130">
        <v>1.5</v>
      </c>
    </row>
    <row r="1492" spans="1:2" s="73" customFormat="1" ht="10.5">
      <c r="A1492" s="129" t="s">
        <v>1974</v>
      </c>
      <c r="B1492" s="130">
        <v>1.5</v>
      </c>
    </row>
    <row r="1493" spans="1:2" s="73" customFormat="1" ht="10.5">
      <c r="A1493" s="129" t="s">
        <v>1975</v>
      </c>
      <c r="B1493" s="130">
        <v>0.5</v>
      </c>
    </row>
    <row r="1494" spans="1:2" s="73" customFormat="1" ht="10.5">
      <c r="A1494" s="129" t="s">
        <v>1976</v>
      </c>
      <c r="B1494" s="130">
        <v>0.5</v>
      </c>
    </row>
    <row r="1495" spans="1:2" s="73" customFormat="1" ht="10.5">
      <c r="A1495" s="129" t="s">
        <v>1977</v>
      </c>
      <c r="B1495" s="130">
        <v>2.5</v>
      </c>
    </row>
    <row r="1496" spans="1:2" s="73" customFormat="1" ht="10.5">
      <c r="A1496" s="129" t="s">
        <v>1978</v>
      </c>
      <c r="B1496" s="130">
        <v>2</v>
      </c>
    </row>
    <row r="1497" spans="1:2" s="73" customFormat="1" ht="10.5">
      <c r="A1497" s="129" t="s">
        <v>1979</v>
      </c>
      <c r="B1497" s="130">
        <v>1.5</v>
      </c>
    </row>
    <row r="1498" spans="1:2" s="73" customFormat="1" ht="10.5">
      <c r="A1498" s="129" t="s">
        <v>1980</v>
      </c>
      <c r="B1498" s="130">
        <v>2</v>
      </c>
    </row>
    <row r="1499" spans="1:2" s="73" customFormat="1" ht="10.5">
      <c r="A1499" s="129" t="s">
        <v>1981</v>
      </c>
      <c r="B1499" s="130">
        <v>2</v>
      </c>
    </row>
    <row r="1500" spans="1:2" s="73" customFormat="1" ht="10.5">
      <c r="A1500" s="129" t="s">
        <v>1982</v>
      </c>
      <c r="B1500" s="130">
        <v>1.5</v>
      </c>
    </row>
    <row r="1501" spans="1:2" s="73" customFormat="1" ht="10.5">
      <c r="A1501" s="129" t="s">
        <v>1983</v>
      </c>
      <c r="B1501" s="130">
        <v>2</v>
      </c>
    </row>
    <row r="1502" spans="1:2" s="73" customFormat="1" ht="10.5">
      <c r="A1502" s="129" t="s">
        <v>1984</v>
      </c>
      <c r="B1502" s="130">
        <v>2</v>
      </c>
    </row>
    <row r="1503" spans="1:2" s="73" customFormat="1" ht="10.5">
      <c r="A1503" s="129" t="s">
        <v>1985</v>
      </c>
      <c r="B1503" s="130">
        <v>2</v>
      </c>
    </row>
    <row r="1504" spans="1:2" s="73" customFormat="1" ht="10.5">
      <c r="A1504" s="129" t="s">
        <v>1986</v>
      </c>
      <c r="B1504" s="130">
        <v>1.5</v>
      </c>
    </row>
    <row r="1505" spans="1:2" s="73" customFormat="1" ht="10.5">
      <c r="A1505" s="129" t="s">
        <v>1987</v>
      </c>
      <c r="B1505" s="130">
        <v>2.5</v>
      </c>
    </row>
    <row r="1506" spans="1:2" s="73" customFormat="1" ht="10.5">
      <c r="A1506" s="129" t="s">
        <v>1988</v>
      </c>
      <c r="B1506" s="130">
        <v>2</v>
      </c>
    </row>
    <row r="1507" spans="1:2" s="73" customFormat="1" ht="10.5">
      <c r="A1507" s="129" t="s">
        <v>1989</v>
      </c>
      <c r="B1507" s="130">
        <v>2</v>
      </c>
    </row>
    <row r="1508" spans="1:2" s="73" customFormat="1" ht="10.5">
      <c r="A1508" s="129" t="s">
        <v>1990</v>
      </c>
      <c r="B1508" s="130">
        <v>2.5</v>
      </c>
    </row>
    <row r="1509" spans="1:2" s="73" customFormat="1" ht="10.5">
      <c r="A1509" s="129" t="s">
        <v>1991</v>
      </c>
      <c r="B1509" s="130">
        <v>2.5</v>
      </c>
    </row>
    <row r="1510" spans="1:2" s="73" customFormat="1" ht="10.5">
      <c r="A1510" s="129" t="s">
        <v>1992</v>
      </c>
      <c r="B1510" s="130">
        <v>0.5</v>
      </c>
    </row>
    <row r="1511" spans="1:2" s="73" customFormat="1" ht="10.5">
      <c r="A1511" s="129" t="s">
        <v>1993</v>
      </c>
      <c r="B1511" s="130">
        <v>2.5</v>
      </c>
    </row>
    <row r="1512" spans="1:2" s="73" customFormat="1" ht="10.5">
      <c r="A1512" s="129" t="s">
        <v>1994</v>
      </c>
      <c r="B1512" s="130">
        <v>2</v>
      </c>
    </row>
    <row r="1513" spans="1:2" s="73" customFormat="1" ht="10.5">
      <c r="A1513" s="129" t="s">
        <v>1995</v>
      </c>
      <c r="B1513" s="130">
        <v>2.5</v>
      </c>
    </row>
    <row r="1514" spans="1:2" s="73" customFormat="1" ht="10.5">
      <c r="A1514" s="129" t="s">
        <v>1996</v>
      </c>
      <c r="B1514" s="130">
        <v>1.5</v>
      </c>
    </row>
    <row r="1515" spans="1:2" s="73" customFormat="1" ht="10.5">
      <c r="A1515" s="129" t="s">
        <v>1997</v>
      </c>
      <c r="B1515" s="130">
        <v>1.5</v>
      </c>
    </row>
    <row r="1516" spans="1:2" s="73" customFormat="1" ht="10.5">
      <c r="A1516" s="129" t="s">
        <v>1998</v>
      </c>
      <c r="B1516" s="130">
        <v>0.5</v>
      </c>
    </row>
    <row r="1517" spans="1:2" s="73" customFormat="1" ht="10.5">
      <c r="A1517" s="129" t="s">
        <v>1999</v>
      </c>
      <c r="B1517" s="130">
        <v>0.5</v>
      </c>
    </row>
    <row r="1518" spans="1:2" s="73" customFormat="1" ht="10.5">
      <c r="A1518" s="129" t="s">
        <v>2000</v>
      </c>
      <c r="B1518" s="130">
        <v>0.5</v>
      </c>
    </row>
    <row r="1519" spans="1:2" s="73" customFormat="1" ht="10.5">
      <c r="A1519" s="129" t="s">
        <v>2001</v>
      </c>
      <c r="B1519" s="130">
        <v>2</v>
      </c>
    </row>
    <row r="1520" spans="1:2" s="73" customFormat="1" ht="10.5">
      <c r="A1520" s="129" t="s">
        <v>2002</v>
      </c>
      <c r="B1520" s="130">
        <v>1.5</v>
      </c>
    </row>
    <row r="1521" spans="1:2" s="73" customFormat="1" ht="10.5">
      <c r="A1521" s="129" t="s">
        <v>2003</v>
      </c>
      <c r="B1521" s="130">
        <v>1</v>
      </c>
    </row>
    <row r="1522" spans="1:2" s="73" customFormat="1" ht="10.5">
      <c r="A1522" s="129" t="s">
        <v>2004</v>
      </c>
      <c r="B1522" s="130">
        <v>2</v>
      </c>
    </row>
    <row r="1523" spans="1:2" s="73" customFormat="1" ht="10.5">
      <c r="A1523" s="129" t="s">
        <v>2005</v>
      </c>
      <c r="B1523" s="130">
        <v>2.5</v>
      </c>
    </row>
    <row r="1524" spans="1:2" s="73" customFormat="1" ht="10.5">
      <c r="A1524" s="129" t="s">
        <v>2006</v>
      </c>
      <c r="B1524" s="130">
        <v>2</v>
      </c>
    </row>
    <row r="1525" spans="1:2" s="73" customFormat="1" ht="10.5">
      <c r="A1525" s="129" t="s">
        <v>2007</v>
      </c>
      <c r="B1525" s="130">
        <v>2</v>
      </c>
    </row>
    <row r="1526" spans="1:2" s="73" customFormat="1" ht="10.5">
      <c r="A1526" s="129" t="s">
        <v>2008</v>
      </c>
      <c r="B1526" s="130">
        <v>8.5</v>
      </c>
    </row>
    <row r="1527" spans="1:2" s="73" customFormat="1" ht="10.5">
      <c r="A1527" s="129" t="s">
        <v>2009</v>
      </c>
      <c r="B1527" s="130">
        <v>9</v>
      </c>
    </row>
    <row r="1528" spans="1:2" s="73" customFormat="1" ht="10.5">
      <c r="A1528" s="129" t="s">
        <v>2010</v>
      </c>
      <c r="B1528" s="130">
        <v>5</v>
      </c>
    </row>
    <row r="1529" spans="1:2" s="73" customFormat="1" ht="10.5">
      <c r="A1529" s="129" t="s">
        <v>2011</v>
      </c>
      <c r="B1529" s="130">
        <v>5.5</v>
      </c>
    </row>
    <row r="1530" spans="1:2" s="73" customFormat="1" ht="10.5">
      <c r="A1530" s="129" t="s">
        <v>2012</v>
      </c>
      <c r="B1530" s="130">
        <v>5.5</v>
      </c>
    </row>
    <row r="1531" spans="1:2" s="73" customFormat="1" ht="10.5">
      <c r="A1531" s="129" t="s">
        <v>2013</v>
      </c>
      <c r="B1531" s="130">
        <v>4.5</v>
      </c>
    </row>
    <row r="1532" spans="1:2" s="73" customFormat="1" ht="10.5">
      <c r="A1532" s="129" t="s">
        <v>2014</v>
      </c>
      <c r="B1532" s="130">
        <v>1</v>
      </c>
    </row>
    <row r="1533" spans="1:2" s="73" customFormat="1" ht="10.5">
      <c r="A1533" s="129" t="s">
        <v>2015</v>
      </c>
      <c r="B1533" s="130">
        <v>2</v>
      </c>
    </row>
    <row r="1534" spans="1:2" s="73" customFormat="1" ht="10.5">
      <c r="A1534" s="129" t="s">
        <v>2016</v>
      </c>
      <c r="B1534" s="130">
        <v>1.5</v>
      </c>
    </row>
    <row r="1535" spans="1:2" s="73" customFormat="1" ht="10.5">
      <c r="A1535" s="129" t="s">
        <v>2017</v>
      </c>
      <c r="B1535" s="130">
        <v>12</v>
      </c>
    </row>
    <row r="1536" spans="1:2" s="73" customFormat="1" ht="10.5">
      <c r="A1536" s="129" t="s">
        <v>2018</v>
      </c>
      <c r="B1536" s="130">
        <v>1.5</v>
      </c>
    </row>
    <row r="1537" spans="1:2" s="73" customFormat="1" ht="10.5">
      <c r="A1537" s="129" t="s">
        <v>2019</v>
      </c>
      <c r="B1537" s="130">
        <v>1</v>
      </c>
    </row>
    <row r="1538" spans="1:2" s="73" customFormat="1" ht="10.5">
      <c r="A1538" s="129" t="s">
        <v>2020</v>
      </c>
      <c r="B1538" s="130">
        <v>3</v>
      </c>
    </row>
    <row r="1539" spans="1:2" s="73" customFormat="1" ht="10.5">
      <c r="A1539" s="129" t="s">
        <v>2021</v>
      </c>
      <c r="B1539" s="130">
        <v>1</v>
      </c>
    </row>
    <row r="1540" spans="1:2" s="73" customFormat="1" ht="10.5">
      <c r="A1540" s="129" t="s">
        <v>2022</v>
      </c>
      <c r="B1540" s="130">
        <v>1.5</v>
      </c>
    </row>
    <row r="1541" spans="1:2" s="73" customFormat="1" ht="10.5">
      <c r="A1541" s="129" t="s">
        <v>2023</v>
      </c>
      <c r="B1541" s="130">
        <v>2</v>
      </c>
    </row>
    <row r="1542" spans="1:2" s="73" customFormat="1" ht="10.5">
      <c r="A1542" s="129" t="s">
        <v>2024</v>
      </c>
      <c r="B1542" s="130">
        <v>4</v>
      </c>
    </row>
    <row r="1543" spans="1:2" s="73" customFormat="1" ht="10.5">
      <c r="A1543" s="129" t="s">
        <v>2025</v>
      </c>
      <c r="B1543" s="130">
        <v>1</v>
      </c>
    </row>
    <row r="1544" spans="1:2" s="73" customFormat="1" ht="10.5">
      <c r="A1544" s="129" t="s">
        <v>2026</v>
      </c>
      <c r="B1544" s="130">
        <v>1</v>
      </c>
    </row>
    <row r="1545" spans="1:2" s="73" customFormat="1" ht="10.5">
      <c r="A1545" s="129" t="s">
        <v>2027</v>
      </c>
      <c r="B1545" s="130">
        <v>3.5</v>
      </c>
    </row>
    <row r="1546" spans="1:2" s="73" customFormat="1" ht="10.5">
      <c r="A1546" s="129" t="s">
        <v>2028</v>
      </c>
      <c r="B1546" s="130">
        <v>1</v>
      </c>
    </row>
    <row r="1547" spans="1:2" s="73" customFormat="1" ht="10.5">
      <c r="A1547" s="129" t="s">
        <v>2029</v>
      </c>
      <c r="B1547" s="130">
        <v>1</v>
      </c>
    </row>
    <row r="1548" spans="1:2" s="73" customFormat="1" ht="10.5">
      <c r="A1548" s="129" t="s">
        <v>2030</v>
      </c>
      <c r="B1548" s="130">
        <v>7</v>
      </c>
    </row>
    <row r="1549" spans="1:2" s="73" customFormat="1" ht="10.5">
      <c r="A1549" s="129" t="s">
        <v>2031</v>
      </c>
      <c r="B1549" s="130">
        <v>1.5</v>
      </c>
    </row>
    <row r="1550" spans="1:2" s="73" customFormat="1" ht="10.5">
      <c r="A1550" s="129" t="s">
        <v>2032</v>
      </c>
      <c r="B1550" s="130">
        <v>2</v>
      </c>
    </row>
    <row r="1551" spans="1:2" s="73" customFormat="1" ht="10.5">
      <c r="A1551" s="129" t="s">
        <v>2033</v>
      </c>
      <c r="B1551" s="130">
        <v>3</v>
      </c>
    </row>
    <row r="1552" spans="1:2" s="73" customFormat="1" ht="10.5">
      <c r="A1552" s="129" t="s">
        <v>2034</v>
      </c>
      <c r="B1552" s="130">
        <v>1.5</v>
      </c>
    </row>
    <row r="1553" spans="1:2" s="73" customFormat="1" ht="10.5">
      <c r="A1553" s="129" t="s">
        <v>2035</v>
      </c>
      <c r="B1553" s="130">
        <v>1.5</v>
      </c>
    </row>
    <row r="1554" spans="1:2" s="73" customFormat="1" ht="10.5">
      <c r="A1554" s="129" t="s">
        <v>2036</v>
      </c>
      <c r="B1554" s="130">
        <v>7.5</v>
      </c>
    </row>
    <row r="1555" spans="1:2" s="73" customFormat="1" ht="10.5">
      <c r="A1555" s="129" t="s">
        <v>2037</v>
      </c>
      <c r="B1555" s="130">
        <v>1.5</v>
      </c>
    </row>
    <row r="1556" spans="1:2" s="73" customFormat="1" ht="10.5">
      <c r="A1556" s="129" t="s">
        <v>2038</v>
      </c>
      <c r="B1556" s="130">
        <v>1.5</v>
      </c>
    </row>
    <row r="1557" spans="1:2" s="73" customFormat="1" ht="10.5">
      <c r="A1557" s="129" t="s">
        <v>2039</v>
      </c>
      <c r="B1557" s="130">
        <v>1.5</v>
      </c>
    </row>
    <row r="1558" spans="1:2" s="73" customFormat="1" ht="10.5">
      <c r="A1558" s="129" t="s">
        <v>2040</v>
      </c>
      <c r="B1558" s="130">
        <v>1.5</v>
      </c>
    </row>
    <row r="1559" spans="1:2" s="73" customFormat="1" ht="10.5">
      <c r="A1559" s="129" t="s">
        <v>2041</v>
      </c>
      <c r="B1559" s="130">
        <v>1.5</v>
      </c>
    </row>
    <row r="1560" spans="1:2" s="73" customFormat="1" ht="10.5">
      <c r="A1560" s="129" t="s">
        <v>2042</v>
      </c>
      <c r="B1560" s="130">
        <v>1.5</v>
      </c>
    </row>
    <row r="1561" spans="1:2" s="73" customFormat="1" ht="10.5">
      <c r="A1561" s="129" t="s">
        <v>2043</v>
      </c>
      <c r="B1561" s="130">
        <v>1.5</v>
      </c>
    </row>
    <row r="1562" spans="1:2" s="73" customFormat="1" ht="10.5">
      <c r="A1562" s="129" t="s">
        <v>2044</v>
      </c>
      <c r="B1562" s="130">
        <v>1</v>
      </c>
    </row>
    <row r="1563" spans="1:2" s="73" customFormat="1" ht="10.5">
      <c r="A1563" s="129" t="s">
        <v>2045</v>
      </c>
      <c r="B1563" s="130">
        <v>1.5</v>
      </c>
    </row>
    <row r="1564" spans="1:2" s="73" customFormat="1" ht="10.5">
      <c r="A1564" s="129" t="s">
        <v>2046</v>
      </c>
      <c r="B1564" s="130">
        <v>1.5</v>
      </c>
    </row>
    <row r="1565" spans="1:2" s="73" customFormat="1" ht="10.5">
      <c r="A1565" s="129" t="s">
        <v>2047</v>
      </c>
      <c r="B1565" s="130">
        <v>2.5</v>
      </c>
    </row>
    <row r="1566" spans="1:2" s="73" customFormat="1" ht="10.5">
      <c r="A1566" s="129" t="s">
        <v>2048</v>
      </c>
      <c r="B1566" s="130">
        <v>1</v>
      </c>
    </row>
    <row r="1567" spans="1:2" s="73" customFormat="1" ht="10.5">
      <c r="A1567" s="129" t="s">
        <v>2049</v>
      </c>
      <c r="B1567" s="130">
        <v>1</v>
      </c>
    </row>
    <row r="1568" spans="1:2" s="73" customFormat="1" ht="10.5">
      <c r="A1568" s="129" t="s">
        <v>2050</v>
      </c>
      <c r="B1568" s="130">
        <v>1.5</v>
      </c>
    </row>
    <row r="1569" spans="1:2" s="73" customFormat="1" ht="10.5">
      <c r="A1569" s="129" t="s">
        <v>2051</v>
      </c>
      <c r="B1569" s="130">
        <v>1.5</v>
      </c>
    </row>
    <row r="1570" spans="1:2" s="73" customFormat="1" ht="10.5">
      <c r="A1570" s="129" t="s">
        <v>2052</v>
      </c>
      <c r="B1570" s="130">
        <v>7</v>
      </c>
    </row>
    <row r="1571" spans="1:2" s="73" customFormat="1" ht="10.5">
      <c r="A1571" s="129" t="s">
        <v>2053</v>
      </c>
      <c r="B1571" s="130">
        <v>1.5</v>
      </c>
    </row>
    <row r="1572" spans="1:2" s="73" customFormat="1" ht="10.5">
      <c r="A1572" s="129" t="s">
        <v>2054</v>
      </c>
      <c r="B1572" s="130">
        <v>4</v>
      </c>
    </row>
    <row r="1573" spans="1:2" s="73" customFormat="1" ht="10.5">
      <c r="A1573" s="129" t="s">
        <v>2055</v>
      </c>
      <c r="B1573" s="130">
        <v>1</v>
      </c>
    </row>
    <row r="1574" spans="1:2" s="73" customFormat="1" ht="10.5">
      <c r="A1574" s="129" t="s">
        <v>2056</v>
      </c>
      <c r="B1574" s="130">
        <v>1.5</v>
      </c>
    </row>
    <row r="1575" spans="1:2" s="73" customFormat="1" ht="10.5">
      <c r="A1575" s="129" t="s">
        <v>2057</v>
      </c>
      <c r="B1575" s="130">
        <v>1.5</v>
      </c>
    </row>
    <row r="1576" spans="1:2" s="73" customFormat="1" ht="10.5">
      <c r="A1576" s="129" t="s">
        <v>2058</v>
      </c>
      <c r="B1576" s="130">
        <v>1.5</v>
      </c>
    </row>
    <row r="1577" spans="1:2" s="73" customFormat="1" ht="10.5">
      <c r="A1577" s="129" t="s">
        <v>2059</v>
      </c>
      <c r="B1577" s="130">
        <v>1.5</v>
      </c>
    </row>
    <row r="1578" spans="1:2" s="73" customFormat="1" ht="10.5">
      <c r="A1578" s="129" t="s">
        <v>2060</v>
      </c>
      <c r="B1578" s="130">
        <v>1.5</v>
      </c>
    </row>
    <row r="1579" spans="1:2" s="73" customFormat="1" ht="10.5">
      <c r="A1579" s="129" t="s">
        <v>2061</v>
      </c>
      <c r="B1579" s="130">
        <v>3.5</v>
      </c>
    </row>
    <row r="1580" spans="1:2" s="73" customFormat="1" ht="10.5">
      <c r="A1580" s="129" t="s">
        <v>2062</v>
      </c>
      <c r="B1580" s="130">
        <v>7</v>
      </c>
    </row>
    <row r="1581" spans="1:2" s="73" customFormat="1" ht="10.5">
      <c r="A1581" s="129" t="s">
        <v>2063</v>
      </c>
      <c r="B1581" s="130">
        <v>1.5</v>
      </c>
    </row>
    <row r="1582" spans="1:2" s="73" customFormat="1" ht="10.5">
      <c r="A1582" s="129" t="s">
        <v>2064</v>
      </c>
      <c r="B1582" s="130">
        <v>1.5</v>
      </c>
    </row>
    <row r="1583" spans="1:2" s="73" customFormat="1" ht="10.5">
      <c r="A1583" s="129" t="s">
        <v>2065</v>
      </c>
      <c r="B1583" s="130">
        <v>2</v>
      </c>
    </row>
    <row r="1584" spans="1:2" s="73" customFormat="1" ht="10.5">
      <c r="A1584" s="129" t="s">
        <v>2066</v>
      </c>
      <c r="B1584" s="130">
        <v>1.5</v>
      </c>
    </row>
    <row r="1585" spans="1:2" s="73" customFormat="1" ht="10.5">
      <c r="A1585" s="129" t="s">
        <v>2067</v>
      </c>
      <c r="B1585" s="130">
        <v>1.5</v>
      </c>
    </row>
    <row r="1586" spans="1:2" s="73" customFormat="1" ht="10.5">
      <c r="A1586" s="129" t="s">
        <v>2068</v>
      </c>
      <c r="B1586" s="130">
        <v>1</v>
      </c>
    </row>
    <row r="1587" spans="1:2" s="73" customFormat="1" ht="10.5">
      <c r="A1587" s="129" t="s">
        <v>2069</v>
      </c>
      <c r="B1587" s="130">
        <v>4.5</v>
      </c>
    </row>
    <row r="1588" spans="1:2" s="73" customFormat="1" ht="10.5">
      <c r="A1588" s="129" t="s">
        <v>2070</v>
      </c>
      <c r="B1588" s="130">
        <v>1.5</v>
      </c>
    </row>
    <row r="1589" spans="1:2" s="73" customFormat="1" ht="10.5">
      <c r="A1589" s="129" t="s">
        <v>2071</v>
      </c>
      <c r="B1589" s="130">
        <v>1.5</v>
      </c>
    </row>
    <row r="1590" spans="1:2" s="73" customFormat="1" ht="10.5">
      <c r="A1590" s="129" t="s">
        <v>2072</v>
      </c>
      <c r="B1590" s="130">
        <v>1</v>
      </c>
    </row>
    <row r="1591" spans="1:2" s="73" customFormat="1" ht="10.5">
      <c r="A1591" s="129" t="s">
        <v>2073</v>
      </c>
      <c r="B1591" s="130">
        <v>3</v>
      </c>
    </row>
    <row r="1592" spans="1:2" s="73" customFormat="1" ht="10.5">
      <c r="A1592" s="129" t="s">
        <v>2074</v>
      </c>
      <c r="B1592" s="130">
        <v>1</v>
      </c>
    </row>
    <row r="1593" spans="1:2" s="73" customFormat="1" ht="10.5">
      <c r="A1593" s="129" t="s">
        <v>2075</v>
      </c>
      <c r="B1593" s="130">
        <v>11</v>
      </c>
    </row>
    <row r="1594" spans="1:2" s="73" customFormat="1" ht="10.5">
      <c r="A1594" s="129" t="s">
        <v>2076</v>
      </c>
      <c r="B1594" s="130">
        <v>2</v>
      </c>
    </row>
    <row r="1595" spans="1:2" s="73" customFormat="1" ht="10.5">
      <c r="A1595" s="129" t="s">
        <v>2077</v>
      </c>
      <c r="B1595" s="130">
        <v>1</v>
      </c>
    </row>
    <row r="1596" spans="1:2" s="73" customFormat="1" ht="10.5">
      <c r="A1596" s="129" t="s">
        <v>2078</v>
      </c>
      <c r="B1596" s="130">
        <v>2</v>
      </c>
    </row>
    <row r="1597" spans="1:2" s="73" customFormat="1" ht="10.5">
      <c r="A1597" s="129" t="s">
        <v>2079</v>
      </c>
      <c r="B1597" s="130">
        <v>1</v>
      </c>
    </row>
    <row r="1598" spans="1:2" s="73" customFormat="1" ht="10.5">
      <c r="A1598" s="129" t="s">
        <v>2080</v>
      </c>
      <c r="B1598" s="130">
        <v>1.5</v>
      </c>
    </row>
    <row r="1599" spans="1:2" s="73" customFormat="1" ht="10.5">
      <c r="A1599" s="129" t="s">
        <v>2081</v>
      </c>
      <c r="B1599" s="130">
        <v>1.5</v>
      </c>
    </row>
    <row r="1600" spans="1:2" s="73" customFormat="1" ht="10.5">
      <c r="A1600" s="129" t="s">
        <v>2082</v>
      </c>
      <c r="B1600" s="130">
        <v>3</v>
      </c>
    </row>
    <row r="1601" spans="1:2" s="73" customFormat="1" ht="10.5">
      <c r="A1601" s="129" t="s">
        <v>2083</v>
      </c>
      <c r="B1601" s="130">
        <v>2.5</v>
      </c>
    </row>
    <row r="1602" spans="1:2" s="73" customFormat="1" ht="10.5">
      <c r="A1602" s="129" t="s">
        <v>2084</v>
      </c>
      <c r="B1602" s="130">
        <v>2.5</v>
      </c>
    </row>
    <row r="1603" spans="1:2" s="73" customFormat="1" ht="10.5">
      <c r="A1603" s="129" t="s">
        <v>2085</v>
      </c>
      <c r="B1603" s="130">
        <v>3</v>
      </c>
    </row>
    <row r="1604" spans="1:2" s="73" customFormat="1" ht="10.5">
      <c r="A1604" s="129" t="s">
        <v>2086</v>
      </c>
      <c r="B1604" s="130">
        <v>2.5</v>
      </c>
    </row>
    <row r="1605" spans="1:2" s="73" customFormat="1" ht="10.5">
      <c r="A1605" s="129" t="s">
        <v>2087</v>
      </c>
      <c r="B1605" s="130">
        <v>1.5</v>
      </c>
    </row>
    <row r="1606" spans="1:2" s="73" customFormat="1" ht="10.5">
      <c r="A1606" s="129" t="s">
        <v>2088</v>
      </c>
      <c r="B1606" s="130">
        <v>3</v>
      </c>
    </row>
    <row r="1607" spans="1:2" s="73" customFormat="1" ht="10.5">
      <c r="A1607" s="129" t="s">
        <v>2089</v>
      </c>
      <c r="B1607" s="130">
        <v>1.5</v>
      </c>
    </row>
    <row r="1608" spans="1:2" s="73" customFormat="1" ht="10.5">
      <c r="A1608" s="129" t="s">
        <v>2090</v>
      </c>
      <c r="B1608" s="130">
        <v>1.5</v>
      </c>
    </row>
    <row r="1609" spans="1:2" s="73" customFormat="1" ht="10.5">
      <c r="A1609" s="129" t="s">
        <v>2091</v>
      </c>
      <c r="B1609" s="130">
        <v>3</v>
      </c>
    </row>
    <row r="1610" spans="1:2" s="73" customFormat="1" ht="10.5">
      <c r="A1610" s="129" t="s">
        <v>2092</v>
      </c>
      <c r="B1610" s="130">
        <v>3</v>
      </c>
    </row>
    <row r="1611" spans="1:2" s="73" customFormat="1" ht="10.5">
      <c r="A1611" s="129" t="s">
        <v>2093</v>
      </c>
      <c r="B1611" s="130">
        <v>2.5</v>
      </c>
    </row>
    <row r="1612" spans="1:2" s="73" customFormat="1" ht="10.5">
      <c r="A1612" s="129" t="s">
        <v>2094</v>
      </c>
      <c r="B1612" s="130">
        <v>2.5</v>
      </c>
    </row>
    <row r="1613" spans="1:2" s="73" customFormat="1" ht="10.5">
      <c r="A1613" s="129" t="s">
        <v>2095</v>
      </c>
      <c r="B1613" s="130">
        <v>8</v>
      </c>
    </row>
    <row r="1614" spans="1:2" s="73" customFormat="1" ht="10.5">
      <c r="A1614" s="129" t="s">
        <v>2096</v>
      </c>
      <c r="B1614" s="130">
        <v>3</v>
      </c>
    </row>
    <row r="1615" spans="1:2" s="73" customFormat="1" ht="10.5">
      <c r="A1615" s="129" t="s">
        <v>2097</v>
      </c>
      <c r="B1615" s="130">
        <v>2.5</v>
      </c>
    </row>
    <row r="1616" spans="1:2" s="73" customFormat="1" ht="10.5">
      <c r="A1616" s="129" t="s">
        <v>2098</v>
      </c>
      <c r="B1616" s="130">
        <v>2.5</v>
      </c>
    </row>
    <row r="1617" spans="1:2" s="73" customFormat="1" ht="10.5">
      <c r="A1617" s="129" t="s">
        <v>2099</v>
      </c>
      <c r="B1617" s="130">
        <v>1.5</v>
      </c>
    </row>
    <row r="1618" spans="1:2" s="73" customFormat="1" ht="10.5">
      <c r="A1618" s="129" t="s">
        <v>2100</v>
      </c>
      <c r="B1618" s="130">
        <v>1.5</v>
      </c>
    </row>
    <row r="1619" spans="1:2" s="73" customFormat="1" ht="10.5">
      <c r="A1619" s="129" t="s">
        <v>2101</v>
      </c>
      <c r="B1619" s="130">
        <v>1</v>
      </c>
    </row>
    <row r="1620" spans="1:2" s="73" customFormat="1" ht="10.5">
      <c r="A1620" s="129" t="s">
        <v>2102</v>
      </c>
      <c r="B1620" s="130">
        <v>6</v>
      </c>
    </row>
    <row r="1621" spans="1:2" s="73" customFormat="1" ht="10.5">
      <c r="A1621" s="129" t="s">
        <v>2103</v>
      </c>
      <c r="B1621" s="130">
        <v>6.5</v>
      </c>
    </row>
    <row r="1622" spans="1:2" s="73" customFormat="1" ht="10.5">
      <c r="A1622" s="129" t="s">
        <v>2104</v>
      </c>
      <c r="B1622" s="130">
        <v>10</v>
      </c>
    </row>
    <row r="1623" spans="1:2" s="73" customFormat="1" ht="10.5">
      <c r="A1623" s="129" t="s">
        <v>2105</v>
      </c>
      <c r="B1623" s="130">
        <v>8</v>
      </c>
    </row>
    <row r="1624" spans="1:2" s="73" customFormat="1" ht="10.5">
      <c r="A1624" s="129" t="s">
        <v>2106</v>
      </c>
      <c r="B1624" s="130">
        <v>1</v>
      </c>
    </row>
    <row r="1625" spans="1:2" s="73" customFormat="1" ht="10.5">
      <c r="A1625" s="129" t="s">
        <v>2107</v>
      </c>
      <c r="B1625" s="130">
        <v>5.5</v>
      </c>
    </row>
    <row r="1626" spans="1:2" s="73" customFormat="1" ht="10.5">
      <c r="A1626" s="129" t="s">
        <v>2108</v>
      </c>
      <c r="B1626" s="130">
        <v>17</v>
      </c>
    </row>
    <row r="1627" spans="1:2" s="73" customFormat="1" ht="10.5">
      <c r="A1627" s="129" t="s">
        <v>2109</v>
      </c>
      <c r="B1627" s="130">
        <v>5.5</v>
      </c>
    </row>
    <row r="1628" spans="1:2" s="73" customFormat="1" ht="10.5">
      <c r="A1628" s="129" t="s">
        <v>2110</v>
      </c>
      <c r="B1628" s="130">
        <v>5.5</v>
      </c>
    </row>
    <row r="1629" spans="1:2" s="73" customFormat="1" ht="10.5">
      <c r="A1629" s="129" t="s">
        <v>2111</v>
      </c>
      <c r="B1629" s="130">
        <v>5</v>
      </c>
    </row>
    <row r="1630" spans="1:2" s="73" customFormat="1" ht="10.5">
      <c r="A1630" s="129" t="s">
        <v>2112</v>
      </c>
      <c r="B1630" s="130">
        <v>5</v>
      </c>
    </row>
    <row r="1631" spans="1:2" s="73" customFormat="1" ht="10.5">
      <c r="A1631" s="129" t="s">
        <v>2113</v>
      </c>
      <c r="B1631" s="130">
        <v>9</v>
      </c>
    </row>
    <row r="1632" spans="1:2" s="73" customFormat="1" ht="10.5">
      <c r="A1632" s="129" t="s">
        <v>2114</v>
      </c>
      <c r="B1632" s="130">
        <v>11</v>
      </c>
    </row>
    <row r="1633" spans="1:2" s="73" customFormat="1" ht="10.5">
      <c r="A1633" s="129" t="s">
        <v>2115</v>
      </c>
      <c r="B1633" s="130">
        <v>1</v>
      </c>
    </row>
    <row r="1634" spans="1:2" s="73" customFormat="1" ht="10.5">
      <c r="A1634" s="129" t="s">
        <v>2116</v>
      </c>
      <c r="B1634" s="130">
        <v>6.5</v>
      </c>
    </row>
    <row r="1635" spans="1:2" s="73" customFormat="1" ht="10.5">
      <c r="A1635" s="129" t="s">
        <v>2117</v>
      </c>
      <c r="B1635" s="130">
        <v>1</v>
      </c>
    </row>
    <row r="1636" spans="1:2" s="73" customFormat="1" ht="10.5">
      <c r="A1636" s="129" t="s">
        <v>2118</v>
      </c>
      <c r="B1636" s="130">
        <v>1</v>
      </c>
    </row>
    <row r="1637" spans="1:2" s="73" customFormat="1" ht="10.5">
      <c r="A1637" s="129" t="s">
        <v>2119</v>
      </c>
      <c r="B1637" s="130">
        <v>1</v>
      </c>
    </row>
    <row r="1638" spans="1:2" s="73" customFormat="1" ht="10.5">
      <c r="A1638" s="129" t="s">
        <v>2120</v>
      </c>
      <c r="B1638" s="130">
        <v>1</v>
      </c>
    </row>
    <row r="1639" spans="1:2" s="73" customFormat="1" ht="10.5">
      <c r="A1639" s="129" t="s">
        <v>2121</v>
      </c>
      <c r="B1639" s="130">
        <v>2</v>
      </c>
    </row>
    <row r="1640" spans="1:2" s="73" customFormat="1" ht="10.5">
      <c r="A1640" s="129" t="s">
        <v>2122</v>
      </c>
      <c r="B1640" s="130">
        <v>1.5</v>
      </c>
    </row>
    <row r="1641" spans="1:2" s="73" customFormat="1" ht="10.5">
      <c r="A1641" s="129" t="s">
        <v>2123</v>
      </c>
      <c r="B1641" s="130">
        <v>2</v>
      </c>
    </row>
    <row r="1642" spans="1:2" s="73" customFormat="1" ht="10.5">
      <c r="A1642" s="129" t="s">
        <v>2124</v>
      </c>
      <c r="B1642" s="130">
        <v>1.5</v>
      </c>
    </row>
    <row r="1643" spans="1:2" s="73" customFormat="1" ht="10.5">
      <c r="A1643" s="129" t="s">
        <v>2125</v>
      </c>
      <c r="B1643" s="130">
        <v>2.5</v>
      </c>
    </row>
    <row r="1644" spans="1:2" s="73" customFormat="1" ht="10.5">
      <c r="A1644" s="129" t="s">
        <v>2126</v>
      </c>
      <c r="B1644" s="130">
        <v>3</v>
      </c>
    </row>
    <row r="1645" spans="1:2" s="73" customFormat="1" ht="10.5">
      <c r="A1645" s="129" t="s">
        <v>2127</v>
      </c>
      <c r="B1645" s="130">
        <v>2.5</v>
      </c>
    </row>
    <row r="1646" spans="1:2" s="73" customFormat="1" ht="10.5">
      <c r="A1646" s="129" t="s">
        <v>2128</v>
      </c>
      <c r="B1646" s="130">
        <v>2</v>
      </c>
    </row>
    <row r="1647" spans="1:2" s="73" customFormat="1" ht="10.5">
      <c r="A1647" s="129" t="s">
        <v>2129</v>
      </c>
      <c r="B1647" s="130">
        <v>2</v>
      </c>
    </row>
    <row r="1648" spans="1:2" s="73" customFormat="1" ht="10.5">
      <c r="A1648" s="129" t="s">
        <v>2130</v>
      </c>
      <c r="B1648" s="130">
        <v>2</v>
      </c>
    </row>
    <row r="1649" spans="1:2" s="73" customFormat="1" ht="10.5">
      <c r="A1649" s="129" t="s">
        <v>2131</v>
      </c>
      <c r="B1649" s="130">
        <v>2</v>
      </c>
    </row>
    <row r="1650" spans="1:2" s="73" customFormat="1" ht="10.5">
      <c r="A1650" s="129" t="s">
        <v>2132</v>
      </c>
      <c r="B1650" s="130">
        <v>3</v>
      </c>
    </row>
    <row r="1651" spans="1:2" s="73" customFormat="1" ht="10.5">
      <c r="A1651" s="129" t="s">
        <v>2133</v>
      </c>
      <c r="B1651" s="130">
        <v>3.5</v>
      </c>
    </row>
    <row r="1652" spans="1:2" s="73" customFormat="1" ht="10.5">
      <c r="A1652" s="129" t="s">
        <v>2134</v>
      </c>
      <c r="B1652" s="130">
        <v>3</v>
      </c>
    </row>
    <row r="1653" spans="1:2" s="73" customFormat="1" ht="10.5">
      <c r="A1653" s="129" t="s">
        <v>2135</v>
      </c>
      <c r="B1653" s="130">
        <v>2.5</v>
      </c>
    </row>
    <row r="1654" spans="1:2" s="73" customFormat="1" ht="10.5">
      <c r="A1654" s="129" t="s">
        <v>2136</v>
      </c>
      <c r="B1654" s="130">
        <v>2.5</v>
      </c>
    </row>
    <row r="1655" spans="1:2" s="73" customFormat="1" ht="10.5">
      <c r="A1655" s="129" t="s">
        <v>2137</v>
      </c>
      <c r="B1655" s="130">
        <v>6.5</v>
      </c>
    </row>
    <row r="1656" spans="1:2" s="73" customFormat="1" ht="10.5">
      <c r="A1656" s="129" t="s">
        <v>2138</v>
      </c>
      <c r="B1656" s="130">
        <v>3</v>
      </c>
    </row>
    <row r="1657" spans="1:2" s="73" customFormat="1" ht="10.5">
      <c r="A1657" s="129" t="s">
        <v>2139</v>
      </c>
      <c r="B1657" s="130">
        <v>0.5</v>
      </c>
    </row>
    <row r="1658" spans="1:2" s="73" customFormat="1" ht="10.5">
      <c r="A1658" s="129" t="s">
        <v>2140</v>
      </c>
      <c r="B1658" s="130">
        <v>0</v>
      </c>
    </row>
    <row r="1659" spans="1:2" s="73" customFormat="1" ht="10.5">
      <c r="A1659" s="129" t="s">
        <v>2141</v>
      </c>
      <c r="B1659" s="130">
        <v>0</v>
      </c>
    </row>
    <row r="1660" spans="1:2" s="73" customFormat="1" ht="10.5">
      <c r="A1660" s="129" t="s">
        <v>2142</v>
      </c>
      <c r="B1660" s="130">
        <v>0</v>
      </c>
    </row>
    <row r="1661" spans="1:2" s="73" customFormat="1" ht="10.5">
      <c r="A1661" s="129" t="s">
        <v>2143</v>
      </c>
      <c r="B1661" s="130">
        <v>0</v>
      </c>
    </row>
    <row r="1662" spans="1:2" s="73" customFormat="1" ht="10.5">
      <c r="A1662" s="129" t="s">
        <v>2144</v>
      </c>
      <c r="B1662" s="130">
        <v>10</v>
      </c>
    </row>
    <row r="1663" spans="1:2" s="73" customFormat="1" ht="10.5">
      <c r="A1663" s="129" t="s">
        <v>2145</v>
      </c>
      <c r="B1663" s="130">
        <v>5</v>
      </c>
    </row>
    <row r="1664" spans="1:2" s="73" customFormat="1" ht="10.5">
      <c r="A1664" s="129" t="s">
        <v>2146</v>
      </c>
      <c r="B1664" s="130">
        <v>0</v>
      </c>
    </row>
    <row r="1665" spans="1:2" s="73" customFormat="1" ht="10.5">
      <c r="A1665" s="129" t="s">
        <v>2147</v>
      </c>
      <c r="B1665" s="130">
        <v>1.5</v>
      </c>
    </row>
    <row r="1666" spans="1:2" s="73" customFormat="1" ht="10.5">
      <c r="A1666" s="129" t="s">
        <v>2148</v>
      </c>
      <c r="B1666" s="130">
        <v>1</v>
      </c>
    </row>
    <row r="1667" spans="1:2" s="73" customFormat="1" ht="10.5">
      <c r="A1667" s="129" t="s">
        <v>2149</v>
      </c>
      <c r="B1667" s="130">
        <v>1</v>
      </c>
    </row>
    <row r="1668" spans="1:2" s="73" customFormat="1" ht="10.5">
      <c r="A1668" s="129" t="s">
        <v>2150</v>
      </c>
      <c r="B1668" s="130">
        <v>3</v>
      </c>
    </row>
    <row r="1669" spans="1:2" s="73" customFormat="1" ht="10.5">
      <c r="A1669" s="129" t="s">
        <v>2151</v>
      </c>
      <c r="B1669" s="130">
        <v>1.5</v>
      </c>
    </row>
    <row r="1670" spans="1:2" s="73" customFormat="1" ht="10.5">
      <c r="A1670" s="129" t="s">
        <v>2152</v>
      </c>
      <c r="B1670" s="130">
        <v>1</v>
      </c>
    </row>
    <row r="1671" spans="1:2" s="73" customFormat="1" ht="10.5">
      <c r="A1671" s="129" t="s">
        <v>2153</v>
      </c>
      <c r="B1671" s="130">
        <v>0.5</v>
      </c>
    </row>
    <row r="1672" spans="1:2" s="73" customFormat="1" ht="10.5">
      <c r="A1672" s="129" t="s">
        <v>2154</v>
      </c>
      <c r="B1672" s="130">
        <v>0.5</v>
      </c>
    </row>
    <row r="1673" spans="1:2" s="73" customFormat="1" ht="10.5">
      <c r="A1673" s="129" t="s">
        <v>2155</v>
      </c>
      <c r="B1673" s="130">
        <v>0.5</v>
      </c>
    </row>
    <row r="1674" spans="1:2" s="73" customFormat="1" ht="10.5">
      <c r="A1674" s="129" t="s">
        <v>2156</v>
      </c>
      <c r="B1674" s="130">
        <v>2</v>
      </c>
    </row>
    <row r="1675" spans="1:2" s="73" customFormat="1" ht="10.5">
      <c r="A1675" s="129" t="s">
        <v>2157</v>
      </c>
      <c r="B1675" s="130">
        <v>3</v>
      </c>
    </row>
    <row r="1676" spans="1:2" s="73" customFormat="1" ht="10.5">
      <c r="A1676" s="129" t="s">
        <v>2158</v>
      </c>
      <c r="B1676" s="130">
        <v>2.5</v>
      </c>
    </row>
    <row r="1677" spans="1:2" s="73" customFormat="1" ht="10.5">
      <c r="A1677" s="129" t="s">
        <v>2159</v>
      </c>
      <c r="B1677" s="130">
        <v>5.5</v>
      </c>
    </row>
    <row r="1678" spans="1:2" s="73" customFormat="1" ht="10.5">
      <c r="A1678" s="129" t="s">
        <v>2160</v>
      </c>
      <c r="B1678" s="130">
        <v>0.5</v>
      </c>
    </row>
    <row r="1679" spans="1:2" s="73" customFormat="1" ht="10.5">
      <c r="A1679" s="129" t="s">
        <v>2161</v>
      </c>
      <c r="B1679" s="130">
        <v>9</v>
      </c>
    </row>
    <row r="1680" spans="1:2" s="73" customFormat="1" ht="10.5">
      <c r="A1680" s="129" t="s">
        <v>2162</v>
      </c>
      <c r="B1680" s="130">
        <v>0.5</v>
      </c>
    </row>
    <row r="1681" spans="1:2" s="73" customFormat="1" ht="10.5">
      <c r="A1681" s="129" t="s">
        <v>2163</v>
      </c>
      <c r="B1681" s="130">
        <v>4</v>
      </c>
    </row>
    <row r="1682" spans="1:2" s="73" customFormat="1" ht="10.5">
      <c r="A1682" s="129" t="s">
        <v>2164</v>
      </c>
      <c r="B1682" s="130">
        <v>0.5</v>
      </c>
    </row>
    <row r="1683" spans="1:2" s="73" customFormat="1" ht="10.5">
      <c r="A1683" s="129" t="s">
        <v>2165</v>
      </c>
      <c r="B1683" s="130">
        <v>0.5</v>
      </c>
    </row>
    <row r="1684" spans="1:2" s="73" customFormat="1" ht="10.5">
      <c r="A1684" s="129" t="s">
        <v>2166</v>
      </c>
      <c r="B1684" s="130">
        <v>0.5</v>
      </c>
    </row>
    <row r="1685" spans="1:2" s="73" customFormat="1" ht="10.5">
      <c r="A1685" s="129" t="s">
        <v>2167</v>
      </c>
      <c r="B1685" s="130">
        <v>0.5</v>
      </c>
    </row>
    <row r="1686" spans="1:2" s="73" customFormat="1" ht="10.5">
      <c r="A1686" s="129" t="s">
        <v>2168</v>
      </c>
      <c r="B1686" s="130">
        <v>1</v>
      </c>
    </row>
    <row r="1687" spans="1:2" s="73" customFormat="1" ht="10.5">
      <c r="A1687" s="129" t="s">
        <v>2169</v>
      </c>
      <c r="B1687" s="130">
        <v>1</v>
      </c>
    </row>
    <row r="1688" spans="1:2" s="73" customFormat="1" ht="10.5">
      <c r="A1688" s="129" t="s">
        <v>2170</v>
      </c>
      <c r="B1688" s="130">
        <v>1</v>
      </c>
    </row>
    <row r="1689" spans="1:2" s="73" customFormat="1" ht="10.5">
      <c r="A1689" s="129" t="s">
        <v>2171</v>
      </c>
      <c r="B1689" s="130">
        <v>0.5</v>
      </c>
    </row>
    <row r="1690" spans="1:2" s="73" customFormat="1" ht="10.5">
      <c r="A1690" s="129" t="s">
        <v>2172</v>
      </c>
      <c r="B1690" s="130">
        <v>0.5</v>
      </c>
    </row>
    <row r="1691" spans="1:2" s="73" customFormat="1" ht="10.5">
      <c r="A1691" s="129" t="s">
        <v>2173</v>
      </c>
      <c r="B1691" s="130">
        <v>0.5</v>
      </c>
    </row>
    <row r="1692" spans="1:2" s="73" customFormat="1" ht="10.5">
      <c r="A1692" s="129" t="s">
        <v>2174</v>
      </c>
      <c r="B1692" s="130">
        <v>0.5</v>
      </c>
    </row>
    <row r="1693" spans="1:2" s="73" customFormat="1" ht="10.5">
      <c r="A1693" s="129" t="s">
        <v>2175</v>
      </c>
      <c r="B1693" s="130">
        <v>0.5</v>
      </c>
    </row>
    <row r="1694" spans="1:2" s="73" customFormat="1" ht="10.5">
      <c r="A1694" s="129" t="s">
        <v>2176</v>
      </c>
      <c r="B1694" s="130">
        <v>0.5</v>
      </c>
    </row>
    <row r="1695" spans="1:2" s="73" customFormat="1" ht="10.5">
      <c r="A1695" s="129" t="s">
        <v>2177</v>
      </c>
      <c r="B1695" s="130">
        <v>1</v>
      </c>
    </row>
    <row r="1696" spans="1:2" s="73" customFormat="1" ht="10.5">
      <c r="A1696" s="129" t="s">
        <v>2178</v>
      </c>
      <c r="B1696" s="130">
        <v>2</v>
      </c>
    </row>
    <row r="1697" spans="1:2" s="73" customFormat="1" ht="10.5">
      <c r="A1697" s="129" t="s">
        <v>2179</v>
      </c>
      <c r="B1697" s="130">
        <v>2</v>
      </c>
    </row>
    <row r="1698" spans="1:2" s="73" customFormat="1" ht="10.5">
      <c r="A1698" s="129" t="s">
        <v>2180</v>
      </c>
      <c r="B1698" s="130">
        <v>2</v>
      </c>
    </row>
    <row r="1699" spans="1:2" s="73" customFormat="1" ht="10.5">
      <c r="A1699" s="129" t="s">
        <v>2181</v>
      </c>
      <c r="B1699" s="130">
        <v>0</v>
      </c>
    </row>
    <row r="1700" spans="1:2" s="73" customFormat="1" ht="10.5">
      <c r="A1700" s="129" t="s">
        <v>2182</v>
      </c>
      <c r="B1700" s="130">
        <v>0</v>
      </c>
    </row>
    <row r="1701" spans="1:2" s="73" customFormat="1" ht="10.5">
      <c r="A1701" s="129" t="s">
        <v>2183</v>
      </c>
      <c r="B1701" s="130">
        <v>0</v>
      </c>
    </row>
    <row r="1702" spans="1:2" s="73" customFormat="1" ht="10.5">
      <c r="A1702" s="129" t="s">
        <v>2184</v>
      </c>
      <c r="B1702" s="130">
        <v>1</v>
      </c>
    </row>
    <row r="1703" spans="1:2" s="73" customFormat="1" ht="10.5">
      <c r="A1703" s="129" t="s">
        <v>2185</v>
      </c>
      <c r="B1703" s="130">
        <v>1</v>
      </c>
    </row>
    <row r="1704" spans="1:2" s="73" customFormat="1" ht="10.5">
      <c r="A1704" s="129" t="s">
        <v>2186</v>
      </c>
      <c r="B1704" s="130">
        <v>0</v>
      </c>
    </row>
    <row r="1705" spans="1:2" s="73" customFormat="1" ht="10.5">
      <c r="A1705" s="129" t="s">
        <v>2187</v>
      </c>
      <c r="B1705" s="130">
        <v>0</v>
      </c>
    </row>
    <row r="1706" spans="1:2" s="73" customFormat="1" ht="10.5">
      <c r="A1706" s="129" t="s">
        <v>2188</v>
      </c>
      <c r="B1706" s="130">
        <v>0</v>
      </c>
    </row>
    <row r="1707" spans="1:2" s="73" customFormat="1" ht="10.5">
      <c r="A1707" s="129" t="s">
        <v>2189</v>
      </c>
      <c r="B1707" s="130">
        <v>0</v>
      </c>
    </row>
    <row r="1708" spans="1:2" s="73" customFormat="1" ht="10.5">
      <c r="A1708" s="129" t="s">
        <v>2190</v>
      </c>
      <c r="B1708" s="130">
        <v>0</v>
      </c>
    </row>
    <row r="1709" spans="1:2" s="73" customFormat="1" ht="10.5">
      <c r="A1709" s="129" t="s">
        <v>2191</v>
      </c>
      <c r="B1709" s="130">
        <v>0</v>
      </c>
    </row>
    <row r="1710" spans="1:2" s="73" customFormat="1" ht="10.5">
      <c r="A1710" s="129" t="s">
        <v>2192</v>
      </c>
      <c r="B1710" s="130">
        <v>0.5</v>
      </c>
    </row>
    <row r="1711" spans="1:2" s="73" customFormat="1" ht="10.5">
      <c r="A1711" s="129" t="s">
        <v>2193</v>
      </c>
      <c r="B1711" s="130">
        <v>0.5</v>
      </c>
    </row>
    <row r="1712" spans="1:2" s="73" customFormat="1" ht="10.5">
      <c r="A1712" s="129" t="s">
        <v>2194</v>
      </c>
      <c r="B1712" s="130">
        <v>0.5</v>
      </c>
    </row>
    <row r="1713" spans="1:2" s="73" customFormat="1" ht="10.5">
      <c r="A1713" s="129" t="s">
        <v>2195</v>
      </c>
      <c r="B1713" s="130">
        <v>0.5</v>
      </c>
    </row>
    <row r="1714" spans="1:2" s="73" customFormat="1" ht="10.5">
      <c r="A1714" s="129" t="s">
        <v>2196</v>
      </c>
      <c r="B1714" s="130">
        <v>1.5</v>
      </c>
    </row>
    <row r="1715" spans="1:2" s="73" customFormat="1" ht="10.5">
      <c r="A1715" s="129" t="s">
        <v>2197</v>
      </c>
      <c r="B1715" s="130">
        <v>1.5</v>
      </c>
    </row>
    <row r="1716" spans="1:2" s="73" customFormat="1" ht="10.5">
      <c r="A1716" s="129" t="s">
        <v>2198</v>
      </c>
      <c r="B1716" s="130">
        <v>1.5</v>
      </c>
    </row>
    <row r="1717" spans="1:2" s="73" customFormat="1" ht="10.5">
      <c r="A1717" s="129" t="s">
        <v>2199</v>
      </c>
      <c r="B1717" s="130">
        <v>3</v>
      </c>
    </row>
    <row r="1718" spans="1:2" s="73" customFormat="1" ht="10.5">
      <c r="A1718" s="129" t="s">
        <v>2200</v>
      </c>
      <c r="B1718" s="130">
        <v>2.5</v>
      </c>
    </row>
    <row r="1719" spans="1:2" s="73" customFormat="1" ht="10.5">
      <c r="A1719" s="129" t="s">
        <v>2201</v>
      </c>
      <c r="B1719" s="130">
        <v>2.5</v>
      </c>
    </row>
    <row r="1720" spans="1:2" s="73" customFormat="1" ht="10.5">
      <c r="A1720" s="129" t="s">
        <v>2202</v>
      </c>
      <c r="B1720" s="130">
        <v>3</v>
      </c>
    </row>
    <row r="1721" spans="1:2" s="73" customFormat="1" ht="10.5">
      <c r="A1721" s="129" t="s">
        <v>2203</v>
      </c>
      <c r="B1721" s="130">
        <v>2.5</v>
      </c>
    </row>
    <row r="1722" spans="1:2" s="73" customFormat="1" ht="10.5">
      <c r="A1722" s="129" t="s">
        <v>2204</v>
      </c>
      <c r="B1722" s="130">
        <v>2.5</v>
      </c>
    </row>
    <row r="1723" spans="1:2" s="73" customFormat="1" ht="10.5">
      <c r="A1723" s="129" t="s">
        <v>2205</v>
      </c>
      <c r="B1723" s="130">
        <v>2.5</v>
      </c>
    </row>
    <row r="1724" spans="1:2" s="73" customFormat="1" ht="10.5">
      <c r="A1724" s="129" t="s">
        <v>2206</v>
      </c>
      <c r="B1724" s="130">
        <v>2.5</v>
      </c>
    </row>
    <row r="1725" spans="1:2" s="73" customFormat="1" ht="10.5">
      <c r="A1725" s="129" t="s">
        <v>2207</v>
      </c>
      <c r="B1725" s="130">
        <v>1</v>
      </c>
    </row>
    <row r="1726" spans="1:2" s="73" customFormat="1" ht="10.5">
      <c r="A1726" s="129" t="s">
        <v>2208</v>
      </c>
      <c r="B1726" s="130">
        <v>1</v>
      </c>
    </row>
    <row r="1727" spans="1:2" s="73" customFormat="1" ht="10.5">
      <c r="A1727" s="129" t="s">
        <v>2209</v>
      </c>
      <c r="B1727" s="130">
        <v>1</v>
      </c>
    </row>
    <row r="1728" spans="1:2" s="73" customFormat="1" ht="10.5">
      <c r="A1728" s="129" t="s">
        <v>2210</v>
      </c>
      <c r="B1728" s="130">
        <v>1</v>
      </c>
    </row>
    <row r="1729" spans="1:2" s="73" customFormat="1" ht="10.5">
      <c r="A1729" s="129" t="s">
        <v>2211</v>
      </c>
      <c r="B1729" s="130">
        <v>1</v>
      </c>
    </row>
    <row r="1730" spans="1:2" s="73" customFormat="1" ht="10.5">
      <c r="A1730" s="129" t="s">
        <v>2212</v>
      </c>
      <c r="B1730" s="130">
        <v>1</v>
      </c>
    </row>
    <row r="1731" spans="1:2" s="73" customFormat="1" ht="10.5">
      <c r="A1731" s="129" t="s">
        <v>2213</v>
      </c>
      <c r="B1731" s="130">
        <v>1</v>
      </c>
    </row>
    <row r="1732" spans="1:2" s="73" customFormat="1" ht="10.5">
      <c r="A1732" s="129" t="s">
        <v>2214</v>
      </c>
      <c r="B1732" s="130">
        <v>1</v>
      </c>
    </row>
    <row r="1733" spans="1:2" s="73" customFormat="1" ht="10.5">
      <c r="A1733" s="129" t="s">
        <v>2215</v>
      </c>
      <c r="B1733" s="130">
        <v>1</v>
      </c>
    </row>
    <row r="1734" spans="1:2" s="73" customFormat="1" ht="10.5">
      <c r="A1734" s="129" t="s">
        <v>2216</v>
      </c>
      <c r="B1734" s="130">
        <v>1.5</v>
      </c>
    </row>
    <row r="1735" spans="1:2" s="73" customFormat="1" ht="10.5">
      <c r="A1735" s="129" t="s">
        <v>2217</v>
      </c>
      <c r="B1735" s="130">
        <v>1.5</v>
      </c>
    </row>
    <row r="1736" spans="1:2" s="73" customFormat="1" ht="10.5">
      <c r="A1736" s="129" t="s">
        <v>2218</v>
      </c>
      <c r="B1736" s="130">
        <v>1.5</v>
      </c>
    </row>
    <row r="1737" spans="1:2" s="73" customFormat="1" ht="10.5">
      <c r="A1737" s="129" t="s">
        <v>2219</v>
      </c>
      <c r="B1737" s="130">
        <v>1.5</v>
      </c>
    </row>
    <row r="1738" spans="1:2" s="73" customFormat="1" ht="10.5">
      <c r="A1738" s="129" t="s">
        <v>2220</v>
      </c>
      <c r="B1738" s="130">
        <v>1.5</v>
      </c>
    </row>
    <row r="1739" spans="1:2" s="73" customFormat="1" ht="10.5">
      <c r="A1739" s="129" t="s">
        <v>2221</v>
      </c>
      <c r="B1739" s="130">
        <v>1.5</v>
      </c>
    </row>
    <row r="1740" spans="1:2" s="73" customFormat="1" ht="10.5">
      <c r="A1740" s="129" t="s">
        <v>2222</v>
      </c>
      <c r="B1740" s="130">
        <v>1.5</v>
      </c>
    </row>
    <row r="1741" spans="1:2" s="73" customFormat="1" ht="10.5">
      <c r="A1741" s="129" t="s">
        <v>2223</v>
      </c>
      <c r="B1741" s="130">
        <v>0.5</v>
      </c>
    </row>
    <row r="1742" spans="1:2" s="73" customFormat="1" ht="10.5">
      <c r="A1742" s="129" t="s">
        <v>2224</v>
      </c>
      <c r="B1742" s="130">
        <v>0.5</v>
      </c>
    </row>
    <row r="1743" spans="1:2" s="73" customFormat="1" ht="10.5">
      <c r="A1743" s="129" t="s">
        <v>2225</v>
      </c>
      <c r="B1743" s="130">
        <v>0.5</v>
      </c>
    </row>
    <row r="1744" spans="1:2" s="73" customFormat="1" ht="10.5">
      <c r="A1744" s="129" t="s">
        <v>2226</v>
      </c>
      <c r="B1744" s="130">
        <v>0.5</v>
      </c>
    </row>
    <row r="1745" spans="1:2" s="73" customFormat="1" ht="10.5">
      <c r="A1745" s="129" t="s">
        <v>2227</v>
      </c>
      <c r="B1745" s="130">
        <v>0.5</v>
      </c>
    </row>
    <row r="1746" spans="1:2" s="73" customFormat="1" ht="10.5">
      <c r="A1746" s="129" t="s">
        <v>2228</v>
      </c>
      <c r="B1746" s="130">
        <v>0.5</v>
      </c>
    </row>
    <row r="1747" spans="1:2" s="73" customFormat="1" ht="10.5">
      <c r="A1747" s="129" t="s">
        <v>2229</v>
      </c>
      <c r="B1747" s="130">
        <v>0</v>
      </c>
    </row>
    <row r="1748" spans="1:2" s="73" customFormat="1" ht="10.5">
      <c r="A1748" s="129" t="s">
        <v>2230</v>
      </c>
      <c r="B1748" s="130">
        <v>0</v>
      </c>
    </row>
    <row r="1749" spans="1:2" s="73" customFormat="1" ht="10.5">
      <c r="A1749" s="129" t="s">
        <v>2231</v>
      </c>
      <c r="B1749" s="130">
        <v>0.5</v>
      </c>
    </row>
    <row r="1750" spans="1:2" s="73" customFormat="1" ht="10.5">
      <c r="A1750" s="129" t="s">
        <v>2232</v>
      </c>
      <c r="B1750" s="130">
        <v>0.5</v>
      </c>
    </row>
    <row r="1751" spans="1:2" s="73" customFormat="1" ht="10.5">
      <c r="A1751" s="129" t="s">
        <v>2233</v>
      </c>
      <c r="B1751" s="130">
        <v>1</v>
      </c>
    </row>
    <row r="1752" spans="1:2" s="73" customFormat="1" ht="10.5">
      <c r="A1752" s="129" t="s">
        <v>2234</v>
      </c>
      <c r="B1752" s="130">
        <v>2.5</v>
      </c>
    </row>
    <row r="1753" spans="1:2" s="73" customFormat="1" ht="10.5">
      <c r="A1753" s="129" t="s">
        <v>2235</v>
      </c>
      <c r="B1753" s="130">
        <v>1</v>
      </c>
    </row>
    <row r="1754" spans="1:2" s="73" customFormat="1" ht="10.5">
      <c r="A1754" s="129" t="s">
        <v>2236</v>
      </c>
      <c r="B1754" s="130">
        <v>2</v>
      </c>
    </row>
    <row r="1755" spans="1:2" s="73" customFormat="1" ht="10.5">
      <c r="A1755" s="129" t="s">
        <v>2237</v>
      </c>
      <c r="B1755" s="130">
        <v>4</v>
      </c>
    </row>
    <row r="1756" spans="1:2" s="73" customFormat="1" ht="10.5">
      <c r="A1756" s="129" t="s">
        <v>2238</v>
      </c>
      <c r="B1756" s="130">
        <v>2</v>
      </c>
    </row>
    <row r="1757" spans="1:2" s="73" customFormat="1" ht="10.5">
      <c r="A1757" s="129" t="s">
        <v>2239</v>
      </c>
      <c r="B1757" s="130">
        <v>0.5</v>
      </c>
    </row>
    <row r="1758" spans="1:2" s="73" customFormat="1" ht="10.5">
      <c r="A1758" s="129" t="s">
        <v>2240</v>
      </c>
      <c r="B1758" s="130">
        <v>1.5</v>
      </c>
    </row>
    <row r="1759" spans="1:2" s="73" customFormat="1" ht="10.5">
      <c r="A1759" s="129" t="s">
        <v>2241</v>
      </c>
      <c r="B1759" s="130">
        <v>1.5</v>
      </c>
    </row>
    <row r="1760" spans="1:2" s="73" customFormat="1" ht="10.5">
      <c r="A1760" s="129" t="s">
        <v>2242</v>
      </c>
      <c r="B1760" s="130">
        <v>1.5</v>
      </c>
    </row>
    <row r="1761" spans="1:2" s="73" customFormat="1" ht="10.5">
      <c r="A1761" s="129" t="s">
        <v>2243</v>
      </c>
      <c r="B1761" s="130">
        <v>1</v>
      </c>
    </row>
    <row r="1762" spans="1:2" s="73" customFormat="1" ht="10.5">
      <c r="A1762" s="129" t="s">
        <v>2244</v>
      </c>
      <c r="B1762" s="130">
        <v>1.5</v>
      </c>
    </row>
    <row r="1763" spans="1:2" s="73" customFormat="1" ht="10.5">
      <c r="A1763" s="129" t="s">
        <v>2245</v>
      </c>
      <c r="B1763" s="130">
        <v>1.5</v>
      </c>
    </row>
    <row r="1764" spans="1:2" s="73" customFormat="1" ht="10.5">
      <c r="A1764" s="129" t="s">
        <v>2246</v>
      </c>
      <c r="B1764" s="130">
        <v>1.5</v>
      </c>
    </row>
    <row r="1765" spans="1:2" s="73" customFormat="1" ht="10.5">
      <c r="A1765" s="129" t="s">
        <v>2247</v>
      </c>
      <c r="B1765" s="130">
        <v>1.5</v>
      </c>
    </row>
    <row r="1766" spans="1:2" s="73" customFormat="1" ht="10.5">
      <c r="A1766" s="129" t="s">
        <v>2248</v>
      </c>
      <c r="B1766" s="130">
        <v>1.5</v>
      </c>
    </row>
    <row r="1767" spans="1:2" s="73" customFormat="1" ht="10.5">
      <c r="A1767" s="129" t="s">
        <v>2249</v>
      </c>
      <c r="B1767" s="130">
        <v>1.5</v>
      </c>
    </row>
    <row r="1768" spans="1:2" s="73" customFormat="1" ht="10.5">
      <c r="A1768" s="129" t="s">
        <v>2250</v>
      </c>
      <c r="B1768" s="130">
        <v>1.5</v>
      </c>
    </row>
    <row r="1769" spans="1:2" s="73" customFormat="1" ht="10.5">
      <c r="A1769" s="129" t="s">
        <v>2251</v>
      </c>
      <c r="B1769" s="130">
        <v>1.5</v>
      </c>
    </row>
    <row r="1770" spans="1:2" s="73" customFormat="1" ht="10.5">
      <c r="A1770" s="129" t="s">
        <v>2252</v>
      </c>
      <c r="B1770" s="130">
        <v>1.5</v>
      </c>
    </row>
    <row r="1771" spans="1:2" s="73" customFormat="1" ht="10.5">
      <c r="A1771" s="129" t="s">
        <v>2253</v>
      </c>
      <c r="B1771" s="130">
        <v>1.5</v>
      </c>
    </row>
    <row r="1772" spans="1:2" s="73" customFormat="1" ht="10.5">
      <c r="A1772" s="129" t="s">
        <v>2254</v>
      </c>
      <c r="B1772" s="130">
        <v>1.5</v>
      </c>
    </row>
    <row r="1773" spans="1:2" s="73" customFormat="1" ht="10.5">
      <c r="A1773" s="129" t="s">
        <v>2255</v>
      </c>
      <c r="B1773" s="130">
        <v>1.5</v>
      </c>
    </row>
    <row r="1774" spans="1:2" s="73" customFormat="1" ht="10.5">
      <c r="A1774" s="129" t="s">
        <v>2256</v>
      </c>
      <c r="B1774" s="130">
        <v>1.5</v>
      </c>
    </row>
    <row r="1775" spans="1:2" s="73" customFormat="1" ht="10.5">
      <c r="A1775" s="129" t="s">
        <v>2257</v>
      </c>
      <c r="B1775" s="130">
        <v>1.5</v>
      </c>
    </row>
    <row r="1776" spans="1:2" s="73" customFormat="1" ht="10.5">
      <c r="A1776" s="129" t="s">
        <v>2258</v>
      </c>
      <c r="B1776" s="130">
        <v>2.5</v>
      </c>
    </row>
    <row r="1777" spans="1:2" s="73" customFormat="1" ht="10.5">
      <c r="A1777" s="129" t="s">
        <v>2259</v>
      </c>
      <c r="B1777" s="130">
        <v>1.5</v>
      </c>
    </row>
    <row r="1778" spans="1:2" s="73" customFormat="1" ht="20.25">
      <c r="A1778" s="129" t="s">
        <v>2260</v>
      </c>
      <c r="B1778" s="130">
        <v>1.5</v>
      </c>
    </row>
    <row r="1779" spans="1:2" s="73" customFormat="1" ht="10.5">
      <c r="A1779" s="129" t="s">
        <v>2261</v>
      </c>
      <c r="B1779" s="130">
        <v>1.5</v>
      </c>
    </row>
    <row r="1780" spans="1:2" s="73" customFormat="1" ht="10.5">
      <c r="A1780" s="129" t="s">
        <v>2262</v>
      </c>
      <c r="B1780" s="130">
        <v>1.5</v>
      </c>
    </row>
    <row r="1781" spans="1:2" s="73" customFormat="1" ht="10.5">
      <c r="A1781" s="129" t="s">
        <v>2263</v>
      </c>
      <c r="B1781" s="130">
        <v>2</v>
      </c>
    </row>
    <row r="1782" spans="1:2" s="73" customFormat="1" ht="10.5">
      <c r="A1782" s="129" t="s">
        <v>2264</v>
      </c>
      <c r="B1782" s="130">
        <v>1.5</v>
      </c>
    </row>
    <row r="1783" spans="1:2" s="73" customFormat="1" ht="10.5">
      <c r="A1783" s="129" t="s">
        <v>2265</v>
      </c>
      <c r="B1783" s="130">
        <v>1.5</v>
      </c>
    </row>
    <row r="1784" spans="1:2" s="73" customFormat="1" ht="10.5">
      <c r="A1784" s="129" t="s">
        <v>2266</v>
      </c>
      <c r="B1784" s="130">
        <v>1.5</v>
      </c>
    </row>
    <row r="1785" spans="1:2" s="73" customFormat="1" ht="10.5">
      <c r="A1785" s="129" t="s">
        <v>2267</v>
      </c>
      <c r="B1785" s="130">
        <v>1</v>
      </c>
    </row>
    <row r="1786" spans="1:2" s="73" customFormat="1" ht="10.5">
      <c r="A1786" s="129" t="s">
        <v>2268</v>
      </c>
      <c r="B1786" s="130">
        <v>1.5</v>
      </c>
    </row>
    <row r="1787" spans="1:2" s="73" customFormat="1" ht="10.5">
      <c r="A1787" s="129" t="s">
        <v>2269</v>
      </c>
      <c r="B1787" s="130">
        <v>1.5</v>
      </c>
    </row>
    <row r="1788" spans="1:2" s="73" customFormat="1" ht="10.5">
      <c r="A1788" s="129" t="s">
        <v>2270</v>
      </c>
      <c r="B1788" s="130">
        <v>1.5</v>
      </c>
    </row>
    <row r="1789" spans="1:2" s="73" customFormat="1" ht="10.5">
      <c r="A1789" s="129" t="s">
        <v>2271</v>
      </c>
      <c r="B1789" s="130">
        <v>1</v>
      </c>
    </row>
    <row r="1790" spans="1:2" s="73" customFormat="1" ht="10.5">
      <c r="A1790" s="129" t="s">
        <v>2272</v>
      </c>
      <c r="B1790" s="130">
        <v>1.5</v>
      </c>
    </row>
    <row r="1791" spans="1:2" s="73" customFormat="1" ht="10.5">
      <c r="A1791" s="129" t="s">
        <v>2273</v>
      </c>
      <c r="B1791" s="130">
        <v>2.5</v>
      </c>
    </row>
    <row r="1792" spans="1:2" s="73" customFormat="1" ht="10.5">
      <c r="A1792" s="129" t="s">
        <v>2274</v>
      </c>
      <c r="B1792" s="130">
        <v>2</v>
      </c>
    </row>
    <row r="1793" spans="1:2" s="73" customFormat="1" ht="10.5">
      <c r="A1793" s="129" t="s">
        <v>2275</v>
      </c>
      <c r="B1793" s="130">
        <v>1.5</v>
      </c>
    </row>
    <row r="1794" spans="1:2" s="73" customFormat="1" ht="10.5">
      <c r="A1794" s="129" t="s">
        <v>2276</v>
      </c>
      <c r="B1794" s="130">
        <v>1.5</v>
      </c>
    </row>
    <row r="1795" spans="1:2" s="73" customFormat="1" ht="10.5">
      <c r="A1795" s="129" t="s">
        <v>2277</v>
      </c>
      <c r="B1795" s="130">
        <v>1.5</v>
      </c>
    </row>
    <row r="1796" spans="1:2" s="73" customFormat="1" ht="10.5">
      <c r="A1796" s="129" t="s">
        <v>2278</v>
      </c>
      <c r="B1796" s="130">
        <v>1.5</v>
      </c>
    </row>
    <row r="1797" spans="1:2" s="73" customFormat="1" ht="10.5">
      <c r="A1797" s="129" t="s">
        <v>2279</v>
      </c>
      <c r="B1797" s="130">
        <v>1</v>
      </c>
    </row>
    <row r="1798" spans="1:2" s="73" customFormat="1" ht="10.5">
      <c r="A1798" s="129" t="s">
        <v>2280</v>
      </c>
      <c r="B1798" s="130">
        <v>1.5</v>
      </c>
    </row>
    <row r="1799" spans="1:2" s="73" customFormat="1" ht="10.5">
      <c r="A1799" s="129" t="s">
        <v>2281</v>
      </c>
      <c r="B1799" s="130">
        <v>2.5</v>
      </c>
    </row>
    <row r="1800" spans="1:2" s="73" customFormat="1" ht="10.5">
      <c r="A1800" s="129" t="s">
        <v>2282</v>
      </c>
      <c r="B1800" s="130">
        <v>1.5</v>
      </c>
    </row>
    <row r="1801" spans="1:2" s="73" customFormat="1" ht="10.5">
      <c r="A1801" s="129" t="s">
        <v>2283</v>
      </c>
      <c r="B1801" s="130">
        <v>2</v>
      </c>
    </row>
    <row r="1802" spans="1:2" s="73" customFormat="1" ht="10.5">
      <c r="A1802" s="129" t="s">
        <v>2284</v>
      </c>
      <c r="B1802" s="130">
        <v>1</v>
      </c>
    </row>
    <row r="1803" spans="1:2" s="73" customFormat="1" ht="10.5">
      <c r="A1803" s="129" t="s">
        <v>2285</v>
      </c>
      <c r="B1803" s="130">
        <v>1.5</v>
      </c>
    </row>
    <row r="1804" spans="1:2" s="73" customFormat="1" ht="10.5">
      <c r="A1804" s="129" t="s">
        <v>2286</v>
      </c>
      <c r="B1804" s="130">
        <v>1</v>
      </c>
    </row>
    <row r="1805" spans="1:2" s="73" customFormat="1" ht="10.5">
      <c r="A1805" s="129" t="s">
        <v>2287</v>
      </c>
      <c r="B1805" s="130">
        <v>1.5</v>
      </c>
    </row>
    <row r="1806" spans="1:2" s="73" customFormat="1" ht="10.5">
      <c r="A1806" s="129" t="s">
        <v>2288</v>
      </c>
      <c r="B1806" s="130">
        <v>1.5</v>
      </c>
    </row>
    <row r="1807" spans="1:2" s="73" customFormat="1" ht="10.5">
      <c r="A1807" s="129" t="s">
        <v>2289</v>
      </c>
      <c r="B1807" s="130">
        <v>1</v>
      </c>
    </row>
    <row r="1808" spans="1:2" s="73" customFormat="1" ht="10.5">
      <c r="A1808" s="129" t="s">
        <v>2290</v>
      </c>
      <c r="B1808" s="130">
        <v>1</v>
      </c>
    </row>
    <row r="1809" spans="1:2" s="73" customFormat="1" ht="10.5">
      <c r="A1809" s="129" t="s">
        <v>2291</v>
      </c>
      <c r="B1809" s="130">
        <v>0.5</v>
      </c>
    </row>
    <row r="1810" spans="1:2" s="73" customFormat="1" ht="10.5">
      <c r="A1810" s="129" t="s">
        <v>2292</v>
      </c>
      <c r="B1810" s="130">
        <v>1.5</v>
      </c>
    </row>
    <row r="1811" spans="1:2" s="73" customFormat="1" ht="10.5">
      <c r="A1811" s="129" t="s">
        <v>2293</v>
      </c>
      <c r="B1811" s="130">
        <v>2.5</v>
      </c>
    </row>
    <row r="1812" spans="1:2" s="73" customFormat="1" ht="10.5">
      <c r="A1812" s="129" t="s">
        <v>2294</v>
      </c>
      <c r="B1812" s="130">
        <v>2.5</v>
      </c>
    </row>
    <row r="1813" spans="1:2" s="73" customFormat="1" ht="10.5">
      <c r="A1813" s="129" t="s">
        <v>2295</v>
      </c>
      <c r="B1813" s="130">
        <v>0.5</v>
      </c>
    </row>
    <row r="1814" spans="1:2" s="73" customFormat="1" ht="10.5">
      <c r="A1814" s="129" t="s">
        <v>2296</v>
      </c>
      <c r="B1814" s="130">
        <v>1.5</v>
      </c>
    </row>
    <row r="1815" spans="1:2" s="73" customFormat="1" ht="10.5">
      <c r="A1815" s="129" t="s">
        <v>2297</v>
      </c>
      <c r="B1815" s="130">
        <v>0.5</v>
      </c>
    </row>
    <row r="1816" spans="1:2" s="73" customFormat="1" ht="10.5">
      <c r="A1816" s="129" t="s">
        <v>2298</v>
      </c>
      <c r="B1816" s="130">
        <v>1</v>
      </c>
    </row>
    <row r="1817" spans="1:2" s="73" customFormat="1" ht="10.5">
      <c r="A1817" s="129" t="s">
        <v>2299</v>
      </c>
      <c r="B1817" s="130">
        <v>3</v>
      </c>
    </row>
    <row r="1818" spans="1:2" s="73" customFormat="1" ht="10.5">
      <c r="A1818" s="129" t="s">
        <v>2300</v>
      </c>
      <c r="B1818" s="130">
        <v>1</v>
      </c>
    </row>
    <row r="1819" spans="1:2" s="73" customFormat="1" ht="10.5">
      <c r="A1819" s="129" t="s">
        <v>2301</v>
      </c>
      <c r="B1819" s="130">
        <v>1</v>
      </c>
    </row>
    <row r="1820" spans="1:2" s="73" customFormat="1" ht="10.5">
      <c r="A1820" s="129" t="s">
        <v>2302</v>
      </c>
      <c r="B1820" s="130">
        <v>0.5</v>
      </c>
    </row>
    <row r="1821" spans="1:2" s="73" customFormat="1" ht="10.5">
      <c r="A1821" s="129" t="s">
        <v>2303</v>
      </c>
      <c r="B1821" s="130">
        <v>3</v>
      </c>
    </row>
    <row r="1822" spans="1:2" s="73" customFormat="1" ht="10.5">
      <c r="A1822" s="129" t="s">
        <v>2304</v>
      </c>
      <c r="B1822" s="130">
        <v>1.5</v>
      </c>
    </row>
    <row r="1823" spans="1:2" s="73" customFormat="1" ht="10.5">
      <c r="A1823" s="129" t="s">
        <v>2305</v>
      </c>
      <c r="B1823" s="130">
        <v>3.5</v>
      </c>
    </row>
    <row r="1824" spans="1:2" s="73" customFormat="1" ht="10.5">
      <c r="A1824" s="129" t="s">
        <v>2306</v>
      </c>
      <c r="B1824" s="130">
        <v>1.5</v>
      </c>
    </row>
    <row r="1825" spans="1:2" s="73" customFormat="1" ht="10.5">
      <c r="A1825" s="129" t="s">
        <v>2307</v>
      </c>
      <c r="B1825" s="130">
        <v>3.5</v>
      </c>
    </row>
    <row r="1826" spans="1:2" s="73" customFormat="1" ht="10.5">
      <c r="A1826" s="129" t="s">
        <v>2308</v>
      </c>
      <c r="B1826" s="130">
        <v>3.5</v>
      </c>
    </row>
    <row r="1827" spans="1:2" s="73" customFormat="1" ht="10.5">
      <c r="A1827" s="129" t="s">
        <v>2309</v>
      </c>
      <c r="B1827" s="130">
        <v>2.5</v>
      </c>
    </row>
    <row r="1828" spans="1:2" s="73" customFormat="1" ht="10.5">
      <c r="A1828" s="129" t="s">
        <v>2310</v>
      </c>
      <c r="B1828" s="130">
        <v>0.5</v>
      </c>
    </row>
    <row r="1829" spans="1:2" s="73" customFormat="1" ht="10.5">
      <c r="A1829" s="129" t="s">
        <v>2311</v>
      </c>
      <c r="B1829" s="130">
        <v>2</v>
      </c>
    </row>
    <row r="1830" spans="1:2" s="73" customFormat="1" ht="10.5">
      <c r="A1830" s="129" t="s">
        <v>2312</v>
      </c>
      <c r="B1830" s="130">
        <v>2.5</v>
      </c>
    </row>
    <row r="1831" spans="1:2" s="73" customFormat="1" ht="10.5">
      <c r="A1831" s="129" t="s">
        <v>2313</v>
      </c>
      <c r="B1831" s="130">
        <v>1.5</v>
      </c>
    </row>
    <row r="1832" spans="1:2" s="73" customFormat="1" ht="10.5">
      <c r="A1832" s="129" t="s">
        <v>2314</v>
      </c>
      <c r="B1832" s="130">
        <v>2</v>
      </c>
    </row>
    <row r="1833" spans="1:2" s="73" customFormat="1" ht="10.5">
      <c r="A1833" s="129" t="s">
        <v>2315</v>
      </c>
      <c r="B1833" s="130">
        <v>1</v>
      </c>
    </row>
    <row r="1834" spans="1:2" s="73" customFormat="1" ht="10.5">
      <c r="A1834" s="129" t="s">
        <v>2316</v>
      </c>
      <c r="B1834" s="130">
        <v>1</v>
      </c>
    </row>
    <row r="1835" spans="1:2" s="73" customFormat="1" ht="10.5">
      <c r="A1835" s="129" t="s">
        <v>2317</v>
      </c>
      <c r="B1835" s="130">
        <v>2.5</v>
      </c>
    </row>
    <row r="1836" spans="1:2" s="73" customFormat="1" ht="10.5">
      <c r="A1836" s="129" t="s">
        <v>2318</v>
      </c>
      <c r="B1836" s="130">
        <v>2.5</v>
      </c>
    </row>
    <row r="1837" spans="1:2" s="73" customFormat="1" ht="10.5">
      <c r="A1837" s="129" t="s">
        <v>2319</v>
      </c>
      <c r="B1837" s="130">
        <v>1.5</v>
      </c>
    </row>
    <row r="1838" spans="1:2" s="73" customFormat="1" ht="10.5">
      <c r="A1838" s="129" t="s">
        <v>2320</v>
      </c>
      <c r="B1838" s="130">
        <v>1</v>
      </c>
    </row>
    <row r="1839" spans="1:2" s="73" customFormat="1" ht="10.5">
      <c r="A1839" s="129" t="s">
        <v>2321</v>
      </c>
      <c r="B1839" s="130">
        <v>1</v>
      </c>
    </row>
    <row r="1840" spans="1:2" s="73" customFormat="1" ht="10.5">
      <c r="A1840" s="129" t="s">
        <v>2322</v>
      </c>
      <c r="B1840" s="130">
        <v>0.5</v>
      </c>
    </row>
    <row r="1841" spans="1:2" s="73" customFormat="1" ht="10.5">
      <c r="A1841" s="129" t="s">
        <v>2323</v>
      </c>
      <c r="B1841" s="130">
        <v>3</v>
      </c>
    </row>
    <row r="1842" spans="1:2" s="73" customFormat="1" ht="10.5">
      <c r="A1842" s="129" t="s">
        <v>2324</v>
      </c>
      <c r="B1842" s="130">
        <v>0.5</v>
      </c>
    </row>
    <row r="1843" spans="1:2" s="73" customFormat="1" ht="10.5">
      <c r="A1843" s="129" t="s">
        <v>2325</v>
      </c>
      <c r="B1843" s="130">
        <v>2.5</v>
      </c>
    </row>
    <row r="1844" spans="1:2" s="73" customFormat="1" ht="10.5">
      <c r="A1844" s="129" t="s">
        <v>2326</v>
      </c>
      <c r="B1844" s="130">
        <v>1.5</v>
      </c>
    </row>
    <row r="1845" spans="1:2" s="73" customFormat="1" ht="10.5">
      <c r="A1845" s="129" t="s">
        <v>2327</v>
      </c>
      <c r="B1845" s="130">
        <v>2</v>
      </c>
    </row>
    <row r="1846" spans="1:2" s="73" customFormat="1" ht="10.5">
      <c r="A1846" s="129" t="s">
        <v>2328</v>
      </c>
      <c r="B1846" s="130">
        <v>3</v>
      </c>
    </row>
    <row r="1847" spans="1:2" s="73" customFormat="1" ht="10.5">
      <c r="A1847" s="129" t="s">
        <v>2329</v>
      </c>
      <c r="B1847" s="130">
        <v>2.5</v>
      </c>
    </row>
    <row r="1848" spans="1:2" s="73" customFormat="1" ht="10.5">
      <c r="A1848" s="129" t="s">
        <v>2330</v>
      </c>
      <c r="B1848" s="130">
        <v>1</v>
      </c>
    </row>
    <row r="1849" spans="1:2" s="73" customFormat="1" ht="10.5">
      <c r="A1849" s="129" t="s">
        <v>2331</v>
      </c>
      <c r="B1849" s="130">
        <v>2</v>
      </c>
    </row>
    <row r="1850" spans="1:2" s="73" customFormat="1" ht="10.5">
      <c r="A1850" s="129" t="s">
        <v>2332</v>
      </c>
      <c r="B1850" s="130">
        <v>2</v>
      </c>
    </row>
    <row r="1851" spans="1:2" s="73" customFormat="1" ht="10.5">
      <c r="A1851" s="129" t="s">
        <v>2333</v>
      </c>
      <c r="B1851" s="130">
        <v>2.5</v>
      </c>
    </row>
    <row r="1852" spans="1:2" s="73" customFormat="1" ht="10.5">
      <c r="A1852" s="129" t="s">
        <v>2334</v>
      </c>
      <c r="B1852" s="130">
        <v>1.5</v>
      </c>
    </row>
    <row r="1853" spans="1:2" s="73" customFormat="1" ht="10.5">
      <c r="A1853" s="129" t="s">
        <v>2335</v>
      </c>
      <c r="B1853" s="130">
        <v>2</v>
      </c>
    </row>
    <row r="1854" spans="1:2" s="73" customFormat="1" ht="10.5">
      <c r="A1854" s="129" t="s">
        <v>2336</v>
      </c>
      <c r="B1854" s="130">
        <v>4.5</v>
      </c>
    </row>
    <row r="1855" spans="1:2" s="73" customFormat="1" ht="10.5">
      <c r="A1855" s="129" t="s">
        <v>2337</v>
      </c>
      <c r="B1855" s="130">
        <v>2</v>
      </c>
    </row>
    <row r="1856" spans="1:2" s="73" customFormat="1" ht="10.5">
      <c r="A1856" s="129" t="s">
        <v>2338</v>
      </c>
      <c r="B1856" s="130">
        <v>1.5</v>
      </c>
    </row>
    <row r="1857" spans="1:2" s="73" customFormat="1" ht="10.5">
      <c r="A1857" s="129" t="s">
        <v>2339</v>
      </c>
      <c r="B1857" s="130">
        <v>0.5</v>
      </c>
    </row>
    <row r="1858" spans="1:2" s="73" customFormat="1" ht="10.5">
      <c r="A1858" s="129" t="s">
        <v>2340</v>
      </c>
      <c r="B1858" s="130">
        <v>0.5</v>
      </c>
    </row>
    <row r="1859" spans="1:2" s="73" customFormat="1" ht="10.5">
      <c r="A1859" s="129" t="s">
        <v>2341</v>
      </c>
      <c r="B1859" s="130">
        <v>0.5</v>
      </c>
    </row>
    <row r="1860" spans="1:2" s="73" customFormat="1" ht="10.5">
      <c r="A1860" s="129" t="s">
        <v>2342</v>
      </c>
      <c r="B1860" s="130">
        <v>0.5</v>
      </c>
    </row>
    <row r="1861" spans="1:2" s="73" customFormat="1" ht="10.5">
      <c r="A1861" s="129" t="s">
        <v>2343</v>
      </c>
      <c r="B1861" s="130">
        <v>0.5</v>
      </c>
    </row>
    <row r="1862" spans="1:2" s="73" customFormat="1" ht="10.5">
      <c r="A1862" s="129" t="s">
        <v>2344</v>
      </c>
      <c r="B1862" s="130">
        <v>0.5</v>
      </c>
    </row>
    <row r="1863" spans="1:2" s="73" customFormat="1" ht="10.5">
      <c r="A1863" s="129" t="s">
        <v>2345</v>
      </c>
      <c r="B1863" s="130">
        <v>0.5</v>
      </c>
    </row>
    <row r="1864" spans="1:2" s="73" customFormat="1" ht="10.5">
      <c r="A1864" s="129" t="s">
        <v>2346</v>
      </c>
      <c r="B1864" s="130">
        <v>0.5</v>
      </c>
    </row>
    <row r="1865" spans="1:2" s="73" customFormat="1" ht="10.5">
      <c r="A1865" s="129" t="s">
        <v>2347</v>
      </c>
      <c r="B1865" s="130">
        <v>0.5</v>
      </c>
    </row>
    <row r="1866" spans="1:2" s="73" customFormat="1" ht="10.5">
      <c r="A1866" s="129" t="s">
        <v>2348</v>
      </c>
      <c r="B1866" s="130">
        <v>0.5</v>
      </c>
    </row>
    <row r="1867" spans="1:2" s="73" customFormat="1" ht="10.5">
      <c r="A1867" s="129" t="s">
        <v>2349</v>
      </c>
      <c r="B1867" s="130">
        <v>1</v>
      </c>
    </row>
    <row r="1868" spans="1:2" s="73" customFormat="1" ht="10.5">
      <c r="A1868" s="129" t="s">
        <v>2350</v>
      </c>
      <c r="B1868" s="130">
        <v>1</v>
      </c>
    </row>
    <row r="1869" spans="1:2" s="73" customFormat="1" ht="10.5">
      <c r="A1869" s="129" t="s">
        <v>2351</v>
      </c>
      <c r="B1869" s="130">
        <v>2.5</v>
      </c>
    </row>
    <row r="1870" spans="1:2" s="73" customFormat="1" ht="10.5">
      <c r="A1870" s="129" t="s">
        <v>2352</v>
      </c>
      <c r="B1870" s="130">
        <v>1</v>
      </c>
    </row>
    <row r="1871" spans="1:2" s="73" customFormat="1" ht="10.5">
      <c r="A1871" s="129" t="s">
        <v>2353</v>
      </c>
      <c r="B1871" s="130">
        <v>1</v>
      </c>
    </row>
    <row r="1872" spans="1:2" s="73" customFormat="1" ht="10.5">
      <c r="A1872" s="129" t="s">
        <v>2354</v>
      </c>
      <c r="B1872" s="130">
        <v>4</v>
      </c>
    </row>
    <row r="1873" spans="1:2" s="73" customFormat="1" ht="10.5">
      <c r="A1873" s="129" t="s">
        <v>2355</v>
      </c>
      <c r="B1873" s="130">
        <v>3.5</v>
      </c>
    </row>
    <row r="1874" spans="1:2" s="73" customFormat="1" ht="10.5">
      <c r="A1874" s="129" t="s">
        <v>2356</v>
      </c>
      <c r="B1874" s="130">
        <v>4.5</v>
      </c>
    </row>
    <row r="1875" spans="1:2" s="73" customFormat="1" ht="10.5">
      <c r="A1875" s="129" t="s">
        <v>2357</v>
      </c>
      <c r="B1875" s="130">
        <v>3.5</v>
      </c>
    </row>
    <row r="1876" spans="1:2" s="73" customFormat="1" ht="10.5">
      <c r="A1876" s="129" t="s">
        <v>2358</v>
      </c>
      <c r="B1876" s="130">
        <v>3</v>
      </c>
    </row>
    <row r="1877" spans="1:2" s="73" customFormat="1" ht="10.5">
      <c r="A1877" s="129" t="s">
        <v>2359</v>
      </c>
      <c r="B1877" s="130">
        <v>2.5</v>
      </c>
    </row>
    <row r="1878" spans="1:2" s="73" customFormat="1" ht="10.5">
      <c r="A1878" s="129" t="s">
        <v>2360</v>
      </c>
      <c r="B1878" s="130">
        <v>1.5</v>
      </c>
    </row>
    <row r="1879" spans="1:2" s="73" customFormat="1" ht="10.5">
      <c r="A1879" s="129" t="s">
        <v>2361</v>
      </c>
      <c r="B1879" s="130">
        <v>0</v>
      </c>
    </row>
    <row r="1880" spans="1:2" s="73" customFormat="1" ht="10.5">
      <c r="A1880" s="129" t="s">
        <v>2362</v>
      </c>
      <c r="B1880" s="130">
        <v>2.5</v>
      </c>
    </row>
    <row r="1881" spans="1:2" s="73" customFormat="1" ht="10.5">
      <c r="A1881" s="129" t="s">
        <v>2363</v>
      </c>
      <c r="B1881" s="130">
        <v>0.5</v>
      </c>
    </row>
    <row r="1882" spans="1:2" s="73" customFormat="1" ht="10.5">
      <c r="A1882" s="129" t="s">
        <v>2364</v>
      </c>
      <c r="B1882" s="130">
        <v>1</v>
      </c>
    </row>
    <row r="1883" spans="1:2" s="73" customFormat="1" ht="10.5">
      <c r="A1883" s="129" t="s">
        <v>2365</v>
      </c>
      <c r="B1883" s="130">
        <v>1</v>
      </c>
    </row>
    <row r="1884" spans="1:2" s="73" customFormat="1" ht="10.5">
      <c r="A1884" s="129" t="s">
        <v>2366</v>
      </c>
      <c r="B1884" s="130">
        <v>1</v>
      </c>
    </row>
    <row r="1885" spans="1:2" s="73" customFormat="1" ht="10.5">
      <c r="A1885" s="129" t="s">
        <v>2367</v>
      </c>
      <c r="B1885" s="130">
        <v>1</v>
      </c>
    </row>
    <row r="1886" spans="1:2" s="73" customFormat="1" ht="10.5">
      <c r="A1886" s="129" t="s">
        <v>2368</v>
      </c>
      <c r="B1886" s="130">
        <v>6.5</v>
      </c>
    </row>
    <row r="1887" spans="1:2" s="73" customFormat="1" ht="10.5">
      <c r="A1887" s="129" t="s">
        <v>2369</v>
      </c>
      <c r="B1887" s="130">
        <v>6</v>
      </c>
    </row>
    <row r="1888" spans="1:2" s="73" customFormat="1" ht="10.5">
      <c r="A1888" s="129" t="s">
        <v>2370</v>
      </c>
      <c r="B1888" s="130">
        <v>7</v>
      </c>
    </row>
    <row r="1889" spans="1:2" s="73" customFormat="1" ht="10.5">
      <c r="A1889" s="129" t="s">
        <v>2371</v>
      </c>
      <c r="B1889" s="130">
        <v>6</v>
      </c>
    </row>
    <row r="1890" spans="1:2" s="73" customFormat="1" ht="10.5">
      <c r="A1890" s="129" t="s">
        <v>2372</v>
      </c>
      <c r="B1890" s="130">
        <v>0.5</v>
      </c>
    </row>
    <row r="1891" spans="1:2" s="73" customFormat="1" ht="10.5">
      <c r="A1891" s="129" t="s">
        <v>2373</v>
      </c>
      <c r="B1891" s="130">
        <v>1</v>
      </c>
    </row>
    <row r="1892" spans="1:2" s="73" customFormat="1" ht="10.5">
      <c r="A1892" s="129" t="s">
        <v>2374</v>
      </c>
      <c r="B1892" s="130">
        <v>1</v>
      </c>
    </row>
    <row r="1893" spans="1:2" s="73" customFormat="1" ht="10.5">
      <c r="A1893" s="129" t="s">
        <v>2375</v>
      </c>
      <c r="B1893" s="130">
        <v>0</v>
      </c>
    </row>
    <row r="1894" spans="1:2" s="73" customFormat="1" ht="10.5">
      <c r="A1894" s="129" t="s">
        <v>2376</v>
      </c>
      <c r="B1894" s="130">
        <v>0</v>
      </c>
    </row>
    <row r="1895" spans="1:2" s="73" customFormat="1" ht="10.5">
      <c r="A1895" s="129" t="s">
        <v>2377</v>
      </c>
      <c r="B1895" s="130">
        <v>1</v>
      </c>
    </row>
    <row r="1896" spans="1:2" s="73" customFormat="1" ht="10.5">
      <c r="A1896" s="129" t="s">
        <v>2378</v>
      </c>
      <c r="B1896" s="130">
        <v>0.5</v>
      </c>
    </row>
    <row r="1897" spans="1:2" s="73" customFormat="1" ht="10.5">
      <c r="A1897" s="129" t="s">
        <v>2379</v>
      </c>
      <c r="B1897" s="130">
        <v>1</v>
      </c>
    </row>
    <row r="1898" spans="1:2" s="73" customFormat="1" ht="10.5">
      <c r="A1898" s="129" t="s">
        <v>2380</v>
      </c>
      <c r="B1898" s="130">
        <v>0</v>
      </c>
    </row>
    <row r="1899" spans="1:2" s="73" customFormat="1" ht="10.5">
      <c r="A1899" s="129" t="s">
        <v>2381</v>
      </c>
      <c r="B1899" s="130">
        <v>2.5</v>
      </c>
    </row>
    <row r="1900" spans="1:2" s="73" customFormat="1" ht="10.5">
      <c r="A1900" s="129" t="s">
        <v>2382</v>
      </c>
      <c r="B1900" s="130">
        <v>1</v>
      </c>
    </row>
    <row r="1901" spans="1:2" s="73" customFormat="1" ht="10.5">
      <c r="A1901" s="129" t="s">
        <v>2383</v>
      </c>
      <c r="B1901" s="130">
        <v>0.5</v>
      </c>
    </row>
    <row r="1902" spans="1:2" s="73" customFormat="1" ht="10.5">
      <c r="A1902" s="129" t="s">
        <v>2384</v>
      </c>
      <c r="B1902" s="130">
        <v>7</v>
      </c>
    </row>
    <row r="1903" spans="1:2" s="73" customFormat="1" ht="10.5">
      <c r="A1903" s="129" t="s">
        <v>2385</v>
      </c>
      <c r="B1903" s="130">
        <v>2.5</v>
      </c>
    </row>
    <row r="1904" spans="1:2" s="73" customFormat="1" ht="10.5">
      <c r="A1904" s="129" t="s">
        <v>2386</v>
      </c>
      <c r="B1904" s="130">
        <v>2.5</v>
      </c>
    </row>
    <row r="1905" spans="1:2" s="73" customFormat="1" ht="10.5">
      <c r="A1905" s="129" t="s">
        <v>2387</v>
      </c>
      <c r="B1905" s="130">
        <v>2.5</v>
      </c>
    </row>
    <row r="1906" spans="1:2" s="73" customFormat="1" ht="10.5">
      <c r="A1906" s="129" t="s">
        <v>2388</v>
      </c>
      <c r="B1906" s="130">
        <v>2.5</v>
      </c>
    </row>
    <row r="1907" spans="1:2" s="73" customFormat="1" ht="10.5">
      <c r="A1907" s="129" t="s">
        <v>2389</v>
      </c>
      <c r="B1907" s="130">
        <v>2.5</v>
      </c>
    </row>
    <row r="1908" spans="1:2" s="73" customFormat="1" ht="10.5">
      <c r="A1908" s="129" t="s">
        <v>2390</v>
      </c>
      <c r="B1908" s="130">
        <v>1.5</v>
      </c>
    </row>
    <row r="1909" spans="1:2" s="73" customFormat="1" ht="10.5">
      <c r="A1909" s="129" t="s">
        <v>2391</v>
      </c>
      <c r="B1909" s="130">
        <v>1</v>
      </c>
    </row>
    <row r="1910" spans="1:2" s="73" customFormat="1" ht="10.5">
      <c r="A1910" s="129" t="s">
        <v>2392</v>
      </c>
      <c r="B1910" s="130">
        <v>2</v>
      </c>
    </row>
    <row r="1911" spans="1:2" s="73" customFormat="1" ht="10.5">
      <c r="A1911" s="129" t="s">
        <v>2393</v>
      </c>
      <c r="B1911" s="130">
        <v>1.5</v>
      </c>
    </row>
    <row r="1912" spans="1:2" s="73" customFormat="1" ht="10.5">
      <c r="A1912" s="129" t="s">
        <v>2394</v>
      </c>
      <c r="B1912" s="130">
        <v>2</v>
      </c>
    </row>
    <row r="1913" spans="1:2" s="73" customFormat="1" ht="10.5">
      <c r="A1913" s="129" t="s">
        <v>2395</v>
      </c>
      <c r="B1913" s="130">
        <v>2</v>
      </c>
    </row>
    <row r="1914" spans="1:2" s="73" customFormat="1" ht="10.5">
      <c r="A1914" s="129" t="s">
        <v>2396</v>
      </c>
      <c r="B1914" s="130">
        <v>2</v>
      </c>
    </row>
    <row r="1915" spans="1:2" s="73" customFormat="1" ht="10.5">
      <c r="A1915" s="129" t="s">
        <v>2397</v>
      </c>
      <c r="B1915" s="130">
        <v>4</v>
      </c>
    </row>
    <row r="1916" spans="1:2" s="73" customFormat="1" ht="10.5">
      <c r="A1916" s="129" t="s">
        <v>2398</v>
      </c>
      <c r="B1916" s="130">
        <v>0.5</v>
      </c>
    </row>
    <row r="1917" spans="1:2" s="73" customFormat="1" ht="10.5">
      <c r="A1917" s="129" t="s">
        <v>2399</v>
      </c>
      <c r="B1917" s="130">
        <v>0.5</v>
      </c>
    </row>
    <row r="1918" spans="1:2" s="73" customFormat="1" ht="10.5">
      <c r="A1918" s="129" t="s">
        <v>2400</v>
      </c>
      <c r="B1918" s="130">
        <v>2</v>
      </c>
    </row>
    <row r="1919" spans="1:2" s="73" customFormat="1" ht="10.5">
      <c r="A1919" s="129" t="s">
        <v>2401</v>
      </c>
      <c r="B1919" s="130">
        <v>2.5</v>
      </c>
    </row>
    <row r="1920" spans="1:2" s="73" customFormat="1" ht="10.5">
      <c r="A1920" s="129" t="s">
        <v>2402</v>
      </c>
      <c r="B1920" s="130">
        <v>4.5</v>
      </c>
    </row>
    <row r="1921" spans="1:2" s="73" customFormat="1" ht="10.5">
      <c r="A1921" s="129" t="s">
        <v>2403</v>
      </c>
      <c r="B1921" s="130">
        <v>5</v>
      </c>
    </row>
    <row r="1922" spans="1:2" s="73" customFormat="1" ht="10.5">
      <c r="A1922" s="129" t="s">
        <v>2404</v>
      </c>
      <c r="B1922" s="130">
        <v>2</v>
      </c>
    </row>
    <row r="1923" spans="1:2" s="73" customFormat="1" ht="10.5">
      <c r="A1923" s="129" t="s">
        <v>2405</v>
      </c>
      <c r="B1923" s="130">
        <v>1.5</v>
      </c>
    </row>
    <row r="1924" spans="1:2" s="73" customFormat="1" ht="10.5">
      <c r="A1924" s="129" t="s">
        <v>2406</v>
      </c>
      <c r="B1924" s="130">
        <v>2</v>
      </c>
    </row>
    <row r="1925" spans="1:2" s="73" customFormat="1" ht="10.5">
      <c r="A1925" s="129" t="s">
        <v>2407</v>
      </c>
      <c r="B1925" s="130">
        <v>2.5</v>
      </c>
    </row>
    <row r="1926" spans="1:2" s="73" customFormat="1" ht="10.5">
      <c r="A1926" s="129" t="s">
        <v>2408</v>
      </c>
      <c r="B1926" s="130">
        <v>1</v>
      </c>
    </row>
    <row r="1927" spans="1:2" s="73" customFormat="1" ht="10.5">
      <c r="A1927" s="129" t="s">
        <v>2409</v>
      </c>
      <c r="B1927" s="130">
        <v>3.5</v>
      </c>
    </row>
    <row r="1928" spans="1:2" s="73" customFormat="1" ht="10.5">
      <c r="A1928" s="129" t="s">
        <v>2410</v>
      </c>
      <c r="B1928" s="130">
        <v>1.5</v>
      </c>
    </row>
    <row r="1929" spans="1:2" s="73" customFormat="1" ht="10.5">
      <c r="A1929" s="129" t="s">
        <v>2411</v>
      </c>
      <c r="B1929" s="130">
        <v>1.5</v>
      </c>
    </row>
    <row r="1930" spans="1:2" s="73" customFormat="1" ht="10.5">
      <c r="A1930" s="129" t="s">
        <v>2412</v>
      </c>
      <c r="B1930" s="130">
        <v>2</v>
      </c>
    </row>
    <row r="1931" spans="1:2" s="73" customFormat="1" ht="10.5">
      <c r="A1931" s="129" t="s">
        <v>2413</v>
      </c>
      <c r="B1931" s="130">
        <v>2</v>
      </c>
    </row>
    <row r="1932" spans="1:2" s="73" customFormat="1" ht="10.5">
      <c r="A1932" s="129" t="s">
        <v>2414</v>
      </c>
      <c r="B1932" s="130">
        <v>1.5</v>
      </c>
    </row>
    <row r="1933" spans="1:2" s="73" customFormat="1" ht="10.5">
      <c r="A1933" s="129" t="s">
        <v>2415</v>
      </c>
      <c r="B1933" s="130">
        <v>2</v>
      </c>
    </row>
    <row r="1934" spans="1:2" s="73" customFormat="1" ht="10.5">
      <c r="A1934" s="129" t="s">
        <v>2416</v>
      </c>
      <c r="B1934" s="130">
        <v>1.5</v>
      </c>
    </row>
    <row r="1935" spans="1:2" s="73" customFormat="1" ht="10.5">
      <c r="A1935" s="129" t="s">
        <v>2417</v>
      </c>
      <c r="B1935" s="130">
        <v>6</v>
      </c>
    </row>
    <row r="1936" spans="1:2" s="73" customFormat="1" ht="10.5">
      <c r="A1936" s="129" t="s">
        <v>2418</v>
      </c>
      <c r="B1936" s="130">
        <v>6</v>
      </c>
    </row>
    <row r="1937" spans="1:2" s="73" customFormat="1" ht="10.5">
      <c r="A1937" s="129" t="s">
        <v>2419</v>
      </c>
      <c r="B1937" s="130">
        <v>1.5</v>
      </c>
    </row>
    <row r="1938" spans="1:2" s="73" customFormat="1" ht="10.5">
      <c r="A1938" s="129" t="s">
        <v>2420</v>
      </c>
      <c r="B1938" s="130">
        <v>3.5</v>
      </c>
    </row>
    <row r="1939" spans="1:2" s="73" customFormat="1" ht="10.5">
      <c r="A1939" s="129" t="s">
        <v>2421</v>
      </c>
      <c r="B1939" s="130">
        <v>2.5</v>
      </c>
    </row>
    <row r="1940" spans="1:2" s="73" customFormat="1" ht="10.5">
      <c r="A1940" s="129" t="s">
        <v>2422</v>
      </c>
      <c r="B1940" s="130">
        <v>7</v>
      </c>
    </row>
    <row r="1941" spans="1:2" s="73" customFormat="1" ht="10.5">
      <c r="A1941" s="129" t="s">
        <v>2423</v>
      </c>
      <c r="B1941" s="130">
        <v>7.5</v>
      </c>
    </row>
    <row r="1942" spans="1:2" s="73" customFormat="1" ht="10.5">
      <c r="A1942" s="129" t="s">
        <v>2424</v>
      </c>
      <c r="B1942" s="130">
        <v>1.5</v>
      </c>
    </row>
    <row r="1943" spans="1:2" s="73" customFormat="1" ht="10.5">
      <c r="A1943" s="129" t="s">
        <v>2425</v>
      </c>
      <c r="B1943" s="130">
        <v>4</v>
      </c>
    </row>
    <row r="1944" spans="1:2" s="73" customFormat="1" ht="10.5">
      <c r="A1944" s="129" t="s">
        <v>2426</v>
      </c>
      <c r="B1944" s="130">
        <v>4</v>
      </c>
    </row>
    <row r="1945" spans="1:2" s="73" customFormat="1" ht="10.5">
      <c r="A1945" s="129" t="s">
        <v>2427</v>
      </c>
      <c r="B1945" s="130">
        <v>4.5</v>
      </c>
    </row>
    <row r="1946" spans="1:2" s="73" customFormat="1" ht="10.5">
      <c r="A1946" s="129" t="s">
        <v>2428</v>
      </c>
      <c r="B1946" s="130">
        <v>1</v>
      </c>
    </row>
    <row r="1947" spans="1:2" s="73" customFormat="1" ht="10.5">
      <c r="A1947" s="129" t="s">
        <v>2429</v>
      </c>
      <c r="B1947" s="130">
        <v>3</v>
      </c>
    </row>
    <row r="1948" spans="1:2" s="73" customFormat="1" ht="10.5">
      <c r="A1948" s="129" t="s">
        <v>2430</v>
      </c>
      <c r="B1948" s="130">
        <v>4.5</v>
      </c>
    </row>
    <row r="1949" spans="1:2" s="73" customFormat="1" ht="10.5">
      <c r="A1949" s="129" t="s">
        <v>2431</v>
      </c>
      <c r="B1949" s="130">
        <v>4</v>
      </c>
    </row>
    <row r="1950" spans="1:2" s="73" customFormat="1" ht="10.5">
      <c r="A1950" s="129" t="s">
        <v>2432</v>
      </c>
      <c r="B1950" s="130">
        <v>3</v>
      </c>
    </row>
    <row r="1951" spans="1:2" s="73" customFormat="1" ht="10.5">
      <c r="A1951" s="129" t="s">
        <v>2433</v>
      </c>
      <c r="B1951" s="130">
        <v>3</v>
      </c>
    </row>
    <row r="1952" spans="1:2" s="73" customFormat="1" ht="10.5">
      <c r="A1952" s="129" t="s">
        <v>2434</v>
      </c>
      <c r="B1952" s="130">
        <v>2.5</v>
      </c>
    </row>
    <row r="1953" spans="1:2" s="73" customFormat="1" ht="10.5">
      <c r="A1953" s="129" t="s">
        <v>2435</v>
      </c>
      <c r="B1953" s="130">
        <v>5.5</v>
      </c>
    </row>
    <row r="1954" spans="1:2" s="73" customFormat="1" ht="10.5">
      <c r="A1954" s="129" t="s">
        <v>2436</v>
      </c>
      <c r="B1954" s="130">
        <v>2</v>
      </c>
    </row>
    <row r="1955" spans="1:2" s="73" customFormat="1" ht="10.5">
      <c r="A1955" s="129" t="s">
        <v>2437</v>
      </c>
      <c r="B1955" s="130">
        <v>2.5</v>
      </c>
    </row>
    <row r="1956" spans="1:2" s="73" customFormat="1" ht="10.5">
      <c r="A1956" s="129" t="s">
        <v>2438</v>
      </c>
      <c r="B1956" s="130">
        <v>2</v>
      </c>
    </row>
    <row r="1957" spans="1:2" s="73" customFormat="1" ht="10.5">
      <c r="A1957" s="129" t="s">
        <v>2439</v>
      </c>
      <c r="B1957" s="130">
        <v>2.5</v>
      </c>
    </row>
    <row r="1958" spans="1:2" s="73" customFormat="1" ht="10.5">
      <c r="A1958" s="129" t="s">
        <v>2440</v>
      </c>
      <c r="B1958" s="130">
        <v>1</v>
      </c>
    </row>
    <row r="1959" spans="1:2" s="73" customFormat="1" ht="10.5">
      <c r="A1959" s="129" t="s">
        <v>2441</v>
      </c>
      <c r="B1959" s="130">
        <v>1</v>
      </c>
    </row>
    <row r="1960" spans="1:2" s="73" customFormat="1" ht="10.5">
      <c r="A1960" s="129" t="s">
        <v>2442</v>
      </c>
      <c r="B1960" s="130">
        <v>1.5</v>
      </c>
    </row>
    <row r="1961" spans="1:2" s="73" customFormat="1" ht="10.5">
      <c r="A1961" s="129" t="s">
        <v>2443</v>
      </c>
      <c r="B1961" s="130">
        <v>3</v>
      </c>
    </row>
    <row r="1962" spans="1:2" s="73" customFormat="1" ht="10.5">
      <c r="A1962" s="129" t="s">
        <v>2444</v>
      </c>
      <c r="B1962" s="130">
        <v>1.5</v>
      </c>
    </row>
    <row r="1963" spans="1:2" s="73" customFormat="1" ht="10.5">
      <c r="A1963" s="129" t="s">
        <v>2445</v>
      </c>
      <c r="B1963" s="130">
        <v>1</v>
      </c>
    </row>
    <row r="1964" spans="1:2" s="73" customFormat="1" ht="10.5">
      <c r="A1964" s="129" t="s">
        <v>2446</v>
      </c>
      <c r="B1964" s="130">
        <v>1</v>
      </c>
    </row>
    <row r="1965" spans="1:2" s="73" customFormat="1" ht="10.5">
      <c r="A1965" s="129" t="s">
        <v>2447</v>
      </c>
      <c r="B1965" s="130">
        <v>0</v>
      </c>
    </row>
    <row r="1966" spans="1:2" s="73" customFormat="1" ht="10.5">
      <c r="A1966" s="129" t="s">
        <v>2448</v>
      </c>
      <c r="B1966" s="130">
        <v>2.5</v>
      </c>
    </row>
    <row r="1967" spans="1:2" s="73" customFormat="1" ht="10.5">
      <c r="A1967" s="129" t="s">
        <v>2449</v>
      </c>
      <c r="B1967" s="130">
        <v>2.5</v>
      </c>
    </row>
    <row r="1968" spans="1:2" s="73" customFormat="1" ht="10.5">
      <c r="A1968" s="129" t="s">
        <v>2450</v>
      </c>
      <c r="B1968" s="130">
        <v>2.5</v>
      </c>
    </row>
    <row r="1969" spans="1:2" s="73" customFormat="1" ht="10.5">
      <c r="A1969" s="129" t="s">
        <v>2451</v>
      </c>
      <c r="B1969" s="130">
        <v>2</v>
      </c>
    </row>
    <row r="1970" spans="1:2" s="73" customFormat="1" ht="10.5">
      <c r="A1970" s="129" t="s">
        <v>2452</v>
      </c>
      <c r="B1970" s="130">
        <v>2</v>
      </c>
    </row>
    <row r="1971" spans="1:2" s="73" customFormat="1" ht="10.5">
      <c r="A1971" s="129" t="s">
        <v>2453</v>
      </c>
      <c r="B1971" s="130">
        <v>1.5</v>
      </c>
    </row>
    <row r="1972" spans="1:2" s="73" customFormat="1" ht="10.5">
      <c r="A1972" s="129" t="s">
        <v>2454</v>
      </c>
      <c r="B1972" s="130">
        <v>1.5</v>
      </c>
    </row>
    <row r="1973" spans="1:2" s="73" customFormat="1" ht="10.5">
      <c r="A1973" s="129" t="s">
        <v>2455</v>
      </c>
      <c r="B1973" s="130">
        <v>1.5</v>
      </c>
    </row>
    <row r="1974" spans="1:2" s="73" customFormat="1" ht="10.5">
      <c r="A1974" s="129" t="s">
        <v>2456</v>
      </c>
      <c r="B1974" s="130">
        <v>1.5</v>
      </c>
    </row>
    <row r="1975" spans="1:2" s="73" customFormat="1" ht="10.5">
      <c r="A1975" s="129" t="s">
        <v>2457</v>
      </c>
      <c r="B1975" s="130">
        <v>1</v>
      </c>
    </row>
    <row r="1976" spans="1:2" s="73" customFormat="1" ht="10.5">
      <c r="A1976" s="129" t="s">
        <v>2458</v>
      </c>
      <c r="B1976" s="130">
        <v>1</v>
      </c>
    </row>
    <row r="1977" spans="1:2" s="73" customFormat="1" ht="10.5">
      <c r="A1977" s="129" t="s">
        <v>2459</v>
      </c>
      <c r="B1977" s="130">
        <v>1</v>
      </c>
    </row>
    <row r="1978" spans="1:2" s="73" customFormat="1" ht="10.5">
      <c r="A1978" s="129" t="s">
        <v>2460</v>
      </c>
      <c r="B1978" s="130">
        <v>1</v>
      </c>
    </row>
    <row r="1979" spans="1:2" s="73" customFormat="1" ht="10.5">
      <c r="A1979" s="129" t="s">
        <v>2461</v>
      </c>
      <c r="B1979" s="130">
        <v>1</v>
      </c>
    </row>
    <row r="1980" spans="1:2" s="73" customFormat="1" ht="10.5">
      <c r="A1980" s="129" t="s">
        <v>2462</v>
      </c>
      <c r="B1980" s="130">
        <v>1.5</v>
      </c>
    </row>
    <row r="1981" spans="1:2" s="73" customFormat="1" ht="10.5">
      <c r="A1981" s="129" t="s">
        <v>2463</v>
      </c>
      <c r="B1981" s="130">
        <v>1.5</v>
      </c>
    </row>
    <row r="1982" spans="1:2" s="73" customFormat="1" ht="10.5">
      <c r="A1982" s="129" t="s">
        <v>2464</v>
      </c>
      <c r="B1982" s="130">
        <v>3.5</v>
      </c>
    </row>
    <row r="1983" spans="1:2" s="73" customFormat="1" ht="10.5">
      <c r="A1983" s="129" t="s">
        <v>2465</v>
      </c>
      <c r="B1983" s="130">
        <v>1</v>
      </c>
    </row>
    <row r="1984" spans="1:2" s="73" customFormat="1" ht="10.5">
      <c r="A1984" s="129" t="s">
        <v>2466</v>
      </c>
      <c r="B1984" s="130">
        <v>2</v>
      </c>
    </row>
    <row r="1985" spans="1:2" s="73" customFormat="1" ht="10.5">
      <c r="A1985" s="129" t="s">
        <v>2467</v>
      </c>
      <c r="B1985" s="130">
        <v>1.5</v>
      </c>
    </row>
    <row r="1986" spans="1:2" s="73" customFormat="1" ht="10.5">
      <c r="A1986" s="129" t="s">
        <v>2468</v>
      </c>
      <c r="B1986" s="130">
        <v>1</v>
      </c>
    </row>
    <row r="1987" spans="1:2" s="73" customFormat="1" ht="10.5">
      <c r="A1987" s="129" t="s">
        <v>2469</v>
      </c>
      <c r="B1987" s="130">
        <v>1</v>
      </c>
    </row>
    <row r="1988" spans="1:2" s="73" customFormat="1" ht="10.5">
      <c r="A1988" s="129" t="s">
        <v>2470</v>
      </c>
      <c r="B1988" s="130">
        <v>0</v>
      </c>
    </row>
    <row r="1989" spans="1:2" s="73" customFormat="1" ht="10.5">
      <c r="A1989" s="129" t="s">
        <v>2471</v>
      </c>
      <c r="B1989" s="130">
        <v>0</v>
      </c>
    </row>
    <row r="1990" spans="1:2" s="73" customFormat="1" ht="10.5">
      <c r="A1990" s="129" t="s">
        <v>2472</v>
      </c>
      <c r="B1990" s="130">
        <v>2</v>
      </c>
    </row>
    <row r="1991" spans="1:2" s="73" customFormat="1" ht="10.5">
      <c r="A1991" s="129" t="s">
        <v>2473</v>
      </c>
      <c r="B1991" s="130">
        <v>2</v>
      </c>
    </row>
    <row r="1992" spans="1:2" s="73" customFormat="1" ht="10.5">
      <c r="A1992" s="129" t="s">
        <v>2474</v>
      </c>
      <c r="B1992" s="130">
        <v>2</v>
      </c>
    </row>
    <row r="1993" spans="1:2" s="73" customFormat="1" ht="10.5">
      <c r="A1993" s="129" t="s">
        <v>2475</v>
      </c>
      <c r="B1993" s="130">
        <v>0.5</v>
      </c>
    </row>
    <row r="1994" spans="1:2" s="73" customFormat="1" ht="10.5">
      <c r="A1994" s="129" t="s">
        <v>2476</v>
      </c>
      <c r="B1994" s="130">
        <v>0</v>
      </c>
    </row>
    <row r="1995" spans="1:2" s="73" customFormat="1" ht="10.5">
      <c r="A1995" s="129" t="s">
        <v>2477</v>
      </c>
      <c r="B1995" s="130">
        <v>1.5</v>
      </c>
    </row>
    <row r="1996" spans="1:2" s="73" customFormat="1" ht="10.5">
      <c r="A1996" s="129" t="s">
        <v>2478</v>
      </c>
      <c r="B1996" s="130">
        <v>3</v>
      </c>
    </row>
    <row r="1997" spans="1:2" s="73" customFormat="1" ht="10.5">
      <c r="A1997" s="129" t="s">
        <v>2479</v>
      </c>
      <c r="B1997" s="130">
        <v>1.5</v>
      </c>
    </row>
    <row r="1998" spans="1:2" s="73" customFormat="1" ht="10.5">
      <c r="A1998" s="129" t="s">
        <v>2480</v>
      </c>
      <c r="B1998" s="130">
        <v>0</v>
      </c>
    </row>
    <row r="1999" spans="1:2" s="73" customFormat="1" ht="10.5">
      <c r="A1999" s="129" t="s">
        <v>2481</v>
      </c>
      <c r="B1999" s="130">
        <v>1.5</v>
      </c>
    </row>
    <row r="2000" spans="1:2" s="73" customFormat="1" ht="10.5">
      <c r="A2000" s="129" t="s">
        <v>2482</v>
      </c>
      <c r="B2000" s="130">
        <v>0</v>
      </c>
    </row>
    <row r="2001" spans="1:2" s="73" customFormat="1" ht="10.5">
      <c r="A2001" s="129" t="s">
        <v>2483</v>
      </c>
      <c r="B2001" s="130">
        <v>2</v>
      </c>
    </row>
    <row r="2002" spans="1:2" s="73" customFormat="1" ht="10.5">
      <c r="A2002" s="129" t="s">
        <v>2484</v>
      </c>
      <c r="B2002" s="130">
        <v>1.5</v>
      </c>
    </row>
    <row r="2003" spans="1:2" s="73" customFormat="1" ht="10.5">
      <c r="A2003" s="129" t="s">
        <v>2485</v>
      </c>
      <c r="B2003" s="130">
        <v>0.5</v>
      </c>
    </row>
    <row r="2004" spans="1:2" s="73" customFormat="1" ht="10.5">
      <c r="A2004" s="129" t="s">
        <v>2486</v>
      </c>
      <c r="B2004" s="130">
        <v>2.5</v>
      </c>
    </row>
    <row r="2005" spans="1:2" s="73" customFormat="1" ht="10.5">
      <c r="A2005" s="129" t="s">
        <v>2487</v>
      </c>
      <c r="B2005" s="130">
        <v>0.5</v>
      </c>
    </row>
    <row r="2006" spans="1:2" s="73" customFormat="1" ht="10.5">
      <c r="A2006" s="129" t="s">
        <v>2488</v>
      </c>
      <c r="B2006" s="130">
        <v>1</v>
      </c>
    </row>
    <row r="2007" spans="1:2" s="73" customFormat="1" ht="10.5">
      <c r="A2007" s="129" t="s">
        <v>2489</v>
      </c>
      <c r="B2007" s="130">
        <v>1</v>
      </c>
    </row>
    <row r="2008" spans="1:2" s="73" customFormat="1" ht="10.5">
      <c r="A2008" s="129" t="s">
        <v>2490</v>
      </c>
      <c r="B2008" s="130">
        <v>1</v>
      </c>
    </row>
    <row r="2009" spans="1:2" s="73" customFormat="1" ht="10.5">
      <c r="A2009" s="129" t="s">
        <v>2491</v>
      </c>
      <c r="B2009" s="130">
        <v>2.5</v>
      </c>
    </row>
    <row r="2010" spans="1:2" s="73" customFormat="1" ht="10.5">
      <c r="A2010" s="129" t="s">
        <v>2492</v>
      </c>
      <c r="B2010" s="130">
        <v>2.5</v>
      </c>
    </row>
    <row r="2011" spans="1:2" s="73" customFormat="1" ht="10.5">
      <c r="A2011" s="129" t="s">
        <v>2493</v>
      </c>
      <c r="B2011" s="130">
        <v>2</v>
      </c>
    </row>
    <row r="2012" spans="1:2" s="73" customFormat="1" ht="10.5">
      <c r="A2012" s="129" t="s">
        <v>2494</v>
      </c>
      <c r="B2012" s="130">
        <v>0.5</v>
      </c>
    </row>
    <row r="2013" spans="1:2" s="73" customFormat="1" ht="10.5">
      <c r="A2013" s="129" t="s">
        <v>2495</v>
      </c>
      <c r="B2013" s="130">
        <v>2</v>
      </c>
    </row>
    <row r="2014" spans="1:2" s="73" customFormat="1" ht="10.5">
      <c r="A2014" s="129" t="s">
        <v>2496</v>
      </c>
      <c r="B2014" s="130">
        <v>0</v>
      </c>
    </row>
    <row r="2015" spans="1:2" s="73" customFormat="1" ht="10.5">
      <c r="A2015" s="129" t="s">
        <v>2497</v>
      </c>
      <c r="B2015" s="130">
        <v>2</v>
      </c>
    </row>
    <row r="2016" spans="1:2" s="73" customFormat="1" ht="10.5">
      <c r="A2016" s="129" t="s">
        <v>2498</v>
      </c>
      <c r="B2016" s="130">
        <v>0.5</v>
      </c>
    </row>
    <row r="2017" spans="1:2" s="73" customFormat="1" ht="10.5">
      <c r="A2017" s="129" t="s">
        <v>2499</v>
      </c>
      <c r="B2017" s="130">
        <v>0.5</v>
      </c>
    </row>
    <row r="2018" spans="1:2" s="73" customFormat="1" ht="10.5">
      <c r="A2018" s="129" t="s">
        <v>2500</v>
      </c>
      <c r="B2018" s="130">
        <v>2.5</v>
      </c>
    </row>
    <row r="2019" spans="1:2" s="73" customFormat="1" ht="10.5">
      <c r="A2019" s="129" t="s">
        <v>2501</v>
      </c>
      <c r="B2019" s="130">
        <v>2.5</v>
      </c>
    </row>
    <row r="2020" spans="1:2" s="73" customFormat="1" ht="10.5">
      <c r="A2020" s="129" t="s">
        <v>2502</v>
      </c>
      <c r="B2020" s="130">
        <v>1.5</v>
      </c>
    </row>
    <row r="2021" spans="1:2" s="73" customFormat="1" ht="10.5">
      <c r="A2021" s="129" t="s">
        <v>2503</v>
      </c>
      <c r="B2021" s="130">
        <v>1</v>
      </c>
    </row>
    <row r="2022" spans="1:2" s="73" customFormat="1" ht="10.5">
      <c r="A2022" s="129" t="s">
        <v>2504</v>
      </c>
      <c r="B2022" s="130">
        <v>0</v>
      </c>
    </row>
    <row r="2023" spans="1:2" s="73" customFormat="1" ht="10.5">
      <c r="A2023" s="129" t="s">
        <v>2505</v>
      </c>
      <c r="B2023" s="130">
        <v>2.5</v>
      </c>
    </row>
    <row r="2024" spans="1:2" s="73" customFormat="1" ht="10.5">
      <c r="A2024" s="129" t="s">
        <v>2506</v>
      </c>
      <c r="B2024" s="130">
        <v>1.5</v>
      </c>
    </row>
    <row r="2025" spans="1:2" s="73" customFormat="1" ht="10.5">
      <c r="A2025" s="129" t="s">
        <v>2507</v>
      </c>
      <c r="B2025" s="130">
        <v>1</v>
      </c>
    </row>
    <row r="2026" spans="1:2" s="73" customFormat="1" ht="10.5">
      <c r="A2026" s="129" t="s">
        <v>2508</v>
      </c>
      <c r="B2026" s="130">
        <v>0.5</v>
      </c>
    </row>
    <row r="2027" spans="1:2" s="73" customFormat="1" ht="10.5">
      <c r="A2027" s="129" t="s">
        <v>2509</v>
      </c>
      <c r="B2027" s="130">
        <v>0.5</v>
      </c>
    </row>
    <row r="2028" spans="1:2" s="73" customFormat="1" ht="10.5">
      <c r="A2028" s="129" t="s">
        <v>2510</v>
      </c>
      <c r="B2028" s="130">
        <v>0.5</v>
      </c>
    </row>
    <row r="2029" spans="1:2" s="73" customFormat="1" ht="10.5">
      <c r="A2029" s="129" t="s">
        <v>2511</v>
      </c>
      <c r="B2029" s="130">
        <v>0.5</v>
      </c>
    </row>
    <row r="2030" spans="1:2" s="73" customFormat="1" ht="10.5">
      <c r="A2030" s="129" t="s">
        <v>2512</v>
      </c>
      <c r="B2030" s="130">
        <v>0.5</v>
      </c>
    </row>
    <row r="2031" spans="1:2" s="73" customFormat="1" ht="10.5">
      <c r="A2031" s="129" t="s">
        <v>2513</v>
      </c>
      <c r="B2031" s="130">
        <v>0.5</v>
      </c>
    </row>
    <row r="2032" spans="1:2" s="73" customFormat="1" ht="10.5">
      <c r="A2032" s="129" t="s">
        <v>2514</v>
      </c>
      <c r="B2032" s="130">
        <v>0.5</v>
      </c>
    </row>
    <row r="2033" spans="1:2" s="73" customFormat="1" ht="10.5">
      <c r="A2033" s="129" t="s">
        <v>2515</v>
      </c>
      <c r="B2033" s="130">
        <v>1</v>
      </c>
    </row>
    <row r="2034" spans="1:2" s="73" customFormat="1" ht="10.5">
      <c r="A2034" s="129" t="s">
        <v>2516</v>
      </c>
      <c r="B2034" s="130">
        <v>4</v>
      </c>
    </row>
    <row r="2035" spans="1:2" s="73" customFormat="1" ht="10.5">
      <c r="A2035" s="129" t="s">
        <v>2517</v>
      </c>
      <c r="B2035" s="130">
        <v>0.5</v>
      </c>
    </row>
    <row r="2036" spans="1:2" s="73" customFormat="1" ht="10.5">
      <c r="A2036" s="129" t="s">
        <v>2518</v>
      </c>
      <c r="B2036" s="130">
        <v>2.5</v>
      </c>
    </row>
    <row r="2037" spans="1:2" s="73" customFormat="1" ht="10.5">
      <c r="A2037" s="129" t="s">
        <v>2519</v>
      </c>
      <c r="B2037" s="130">
        <v>2.5</v>
      </c>
    </row>
    <row r="2038" spans="1:2" s="73" customFormat="1" ht="10.5">
      <c r="A2038" s="129" t="s">
        <v>2520</v>
      </c>
      <c r="B2038" s="130">
        <v>1.5</v>
      </c>
    </row>
    <row r="2039" spans="1:2" s="73" customFormat="1" ht="10.5">
      <c r="A2039" s="129" t="s">
        <v>2521</v>
      </c>
      <c r="B2039" s="130">
        <v>1.5</v>
      </c>
    </row>
    <row r="2040" spans="1:2" s="73" customFormat="1" ht="10.5">
      <c r="A2040" s="129" t="s">
        <v>2522</v>
      </c>
      <c r="B2040" s="130">
        <v>1.5</v>
      </c>
    </row>
    <row r="2041" spans="1:2" s="73" customFormat="1" ht="10.5">
      <c r="A2041" s="129" t="s">
        <v>2523</v>
      </c>
      <c r="B2041" s="130">
        <v>3.5</v>
      </c>
    </row>
    <row r="2042" spans="1:2" s="73" customFormat="1" ht="10.5">
      <c r="A2042" s="129" t="s">
        <v>2524</v>
      </c>
      <c r="B2042" s="130">
        <v>4</v>
      </c>
    </row>
    <row r="2043" spans="1:2" s="73" customFormat="1" ht="10.5">
      <c r="A2043" s="129" t="s">
        <v>2525</v>
      </c>
      <c r="B2043" s="130">
        <v>1</v>
      </c>
    </row>
    <row r="2044" spans="1:2" s="73" customFormat="1" ht="10.5">
      <c r="A2044" s="129" t="s">
        <v>2526</v>
      </c>
      <c r="B2044" s="130">
        <v>1.5</v>
      </c>
    </row>
    <row r="2045" spans="1:2" s="73" customFormat="1" ht="10.5">
      <c r="A2045" s="129" t="s">
        <v>2527</v>
      </c>
      <c r="B2045" s="130">
        <v>1.5</v>
      </c>
    </row>
    <row r="2046" spans="1:2" s="73" customFormat="1" ht="10.5">
      <c r="A2046" s="129" t="s">
        <v>2528</v>
      </c>
      <c r="B2046" s="130">
        <v>1.5</v>
      </c>
    </row>
    <row r="2047" spans="1:2" s="73" customFormat="1" ht="10.5">
      <c r="A2047" s="129" t="s">
        <v>2529</v>
      </c>
      <c r="B2047" s="130">
        <v>3</v>
      </c>
    </row>
    <row r="2048" spans="1:2" s="73" customFormat="1" ht="10.5">
      <c r="A2048" s="129" t="s">
        <v>2530</v>
      </c>
      <c r="B2048" s="130">
        <v>3</v>
      </c>
    </row>
    <row r="2049" spans="1:2" s="73" customFormat="1" ht="10.5">
      <c r="A2049" s="129" t="s">
        <v>2531</v>
      </c>
      <c r="B2049" s="130">
        <v>3</v>
      </c>
    </row>
    <row r="2050" spans="1:2" s="73" customFormat="1" ht="10.5">
      <c r="A2050" s="129" t="s">
        <v>2532</v>
      </c>
      <c r="B2050" s="130">
        <v>3</v>
      </c>
    </row>
    <row r="2051" spans="1:2" s="73" customFormat="1" ht="10.5">
      <c r="A2051" s="129" t="s">
        <v>2533</v>
      </c>
      <c r="B2051" s="130">
        <v>1</v>
      </c>
    </row>
    <row r="2052" spans="1:2" s="73" customFormat="1" ht="10.5">
      <c r="A2052" s="129" t="s">
        <v>2534</v>
      </c>
      <c r="B2052" s="130">
        <v>1</v>
      </c>
    </row>
    <row r="2053" spans="1:2" s="73" customFormat="1" ht="10.5">
      <c r="A2053" s="129" t="s">
        <v>2535</v>
      </c>
      <c r="B2053" s="130">
        <v>1</v>
      </c>
    </row>
    <row r="2054" spans="1:2" s="73" customFormat="1" ht="10.5">
      <c r="A2054" s="129" t="s">
        <v>2536</v>
      </c>
      <c r="B2054" s="130">
        <v>1</v>
      </c>
    </row>
    <row r="2055" spans="1:2" s="73" customFormat="1" ht="10.5">
      <c r="A2055" s="129" t="s">
        <v>2537</v>
      </c>
      <c r="B2055" s="130">
        <v>1</v>
      </c>
    </row>
    <row r="2056" spans="1:2" s="73" customFormat="1" ht="10.5">
      <c r="A2056" s="129" t="s">
        <v>2538</v>
      </c>
      <c r="B2056" s="130">
        <v>1</v>
      </c>
    </row>
    <row r="2057" spans="1:2" s="73" customFormat="1" ht="10.5">
      <c r="A2057" s="129" t="s">
        <v>2539</v>
      </c>
      <c r="B2057" s="130">
        <v>1</v>
      </c>
    </row>
    <row r="2058" spans="1:2" s="73" customFormat="1" ht="10.5">
      <c r="A2058" s="129" t="s">
        <v>2540</v>
      </c>
      <c r="B2058" s="130">
        <v>1</v>
      </c>
    </row>
    <row r="2059" spans="1:2" s="73" customFormat="1" ht="10.5">
      <c r="A2059" s="129" t="s">
        <v>2541</v>
      </c>
      <c r="B2059" s="130">
        <v>1</v>
      </c>
    </row>
    <row r="2060" spans="1:2" s="73" customFormat="1" ht="10.5">
      <c r="A2060" s="129" t="s">
        <v>2542</v>
      </c>
      <c r="B2060" s="130">
        <v>1</v>
      </c>
    </row>
    <row r="2061" spans="1:2" s="73" customFormat="1" ht="10.5">
      <c r="A2061" s="129" t="s">
        <v>2543</v>
      </c>
      <c r="B2061" s="130">
        <v>1</v>
      </c>
    </row>
    <row r="2062" spans="1:2" s="73" customFormat="1" ht="10.5">
      <c r="A2062" s="129" t="s">
        <v>2544</v>
      </c>
      <c r="B2062" s="130">
        <v>1</v>
      </c>
    </row>
    <row r="2063" spans="1:2" s="73" customFormat="1" ht="10.5">
      <c r="A2063" s="129" t="s">
        <v>2545</v>
      </c>
      <c r="B2063" s="130">
        <v>2.5</v>
      </c>
    </row>
    <row r="2064" spans="1:2" s="73" customFormat="1" ht="10.5">
      <c r="A2064" s="129" t="s">
        <v>2546</v>
      </c>
      <c r="B2064" s="130">
        <v>1</v>
      </c>
    </row>
    <row r="2065" spans="1:2" s="73" customFormat="1" ht="10.5">
      <c r="A2065" s="129" t="s">
        <v>2547</v>
      </c>
      <c r="B2065" s="130">
        <v>1</v>
      </c>
    </row>
    <row r="2066" spans="1:2" s="73" customFormat="1" ht="10.5">
      <c r="A2066" s="129" t="s">
        <v>2548</v>
      </c>
      <c r="B2066" s="130">
        <v>3</v>
      </c>
    </row>
    <row r="2067" spans="1:2" s="73" customFormat="1" ht="10.5">
      <c r="A2067" s="129" t="s">
        <v>2549</v>
      </c>
      <c r="B2067" s="130">
        <v>3</v>
      </c>
    </row>
    <row r="2068" spans="1:2" s="73" customFormat="1" ht="10.5">
      <c r="A2068" s="129" t="s">
        <v>2550</v>
      </c>
      <c r="B2068" s="130">
        <v>6</v>
      </c>
    </row>
    <row r="2069" spans="1:2" s="73" customFormat="1" ht="10.5">
      <c r="A2069" s="129" t="s">
        <v>2551</v>
      </c>
      <c r="B2069" s="130">
        <v>5.5</v>
      </c>
    </row>
    <row r="2070" spans="1:2" s="73" customFormat="1" ht="10.5">
      <c r="A2070" s="129" t="s">
        <v>2552</v>
      </c>
      <c r="B2070" s="130">
        <v>5.5</v>
      </c>
    </row>
    <row r="2071" spans="1:2" s="73" customFormat="1" ht="10.5">
      <c r="A2071" s="129" t="s">
        <v>2553</v>
      </c>
      <c r="B2071" s="130">
        <v>5.5</v>
      </c>
    </row>
    <row r="2072" spans="1:2" s="73" customFormat="1" ht="10.5">
      <c r="A2072" s="129" t="s">
        <v>2554</v>
      </c>
      <c r="B2072" s="130">
        <v>5</v>
      </c>
    </row>
    <row r="2073" spans="1:2" s="73" customFormat="1" ht="10.5">
      <c r="A2073" s="129" t="s">
        <v>2555</v>
      </c>
      <c r="B2073" s="130">
        <v>4</v>
      </c>
    </row>
    <row r="2074" spans="1:2" s="73" customFormat="1" ht="10.5">
      <c r="A2074" s="129" t="s">
        <v>2556</v>
      </c>
      <c r="B2074" s="130">
        <v>5.5</v>
      </c>
    </row>
    <row r="2075" spans="1:2" s="73" customFormat="1" ht="10.5">
      <c r="A2075" s="129" t="s">
        <v>2557</v>
      </c>
      <c r="B2075" s="130">
        <v>5</v>
      </c>
    </row>
    <row r="2076" spans="1:2" s="73" customFormat="1" ht="10.5">
      <c r="A2076" s="129" t="s">
        <v>2558</v>
      </c>
      <c r="B2076" s="130">
        <v>6</v>
      </c>
    </row>
    <row r="2077" spans="1:2" s="73" customFormat="1" ht="10.5">
      <c r="A2077" s="129" t="s">
        <v>2559</v>
      </c>
      <c r="B2077" s="130">
        <v>4</v>
      </c>
    </row>
    <row r="2078" spans="1:2" s="73" customFormat="1" ht="10.5">
      <c r="A2078" s="129" t="s">
        <v>2560</v>
      </c>
      <c r="B2078" s="130">
        <v>5.5</v>
      </c>
    </row>
    <row r="2079" spans="1:2" s="73" customFormat="1" ht="10.5">
      <c r="A2079" s="129" t="s">
        <v>2561</v>
      </c>
      <c r="B2079" s="130">
        <v>5</v>
      </c>
    </row>
    <row r="2080" spans="1:2" s="73" customFormat="1" ht="10.5">
      <c r="A2080" s="129" t="s">
        <v>2562</v>
      </c>
      <c r="B2080" s="130">
        <v>4</v>
      </c>
    </row>
    <row r="2081" spans="1:2" s="73" customFormat="1" ht="10.5">
      <c r="A2081" s="129" t="s">
        <v>2563</v>
      </c>
      <c r="B2081" s="130">
        <v>4</v>
      </c>
    </row>
    <row r="2082" spans="1:2" s="73" customFormat="1" ht="10.5">
      <c r="A2082" s="129" t="s">
        <v>2564</v>
      </c>
      <c r="B2082" s="130">
        <v>5.5</v>
      </c>
    </row>
    <row r="2083" spans="1:2" s="73" customFormat="1" ht="10.5">
      <c r="A2083" s="129" t="s">
        <v>2565</v>
      </c>
      <c r="B2083" s="130">
        <v>4.5</v>
      </c>
    </row>
    <row r="2084" spans="1:2" s="73" customFormat="1" ht="10.5">
      <c r="A2084" s="129" t="s">
        <v>2566</v>
      </c>
      <c r="B2084" s="130">
        <v>3.5</v>
      </c>
    </row>
    <row r="2085" spans="1:2" s="73" customFormat="1" ht="10.5">
      <c r="A2085" s="129" t="s">
        <v>2567</v>
      </c>
      <c r="B2085" s="130">
        <v>3</v>
      </c>
    </row>
    <row r="2086" spans="1:2" s="73" customFormat="1" ht="10.5">
      <c r="A2086" s="129" t="s">
        <v>2568</v>
      </c>
      <c r="B2086" s="130">
        <v>2</v>
      </c>
    </row>
    <row r="2087" spans="1:2" s="73" customFormat="1" ht="10.5">
      <c r="A2087" s="129" t="s">
        <v>2569</v>
      </c>
      <c r="B2087" s="130">
        <v>2</v>
      </c>
    </row>
    <row r="2088" spans="1:2" s="73" customFormat="1" ht="10.5">
      <c r="A2088" s="129" t="s">
        <v>2570</v>
      </c>
      <c r="B2088" s="130">
        <v>2</v>
      </c>
    </row>
    <row r="2089" spans="1:2" s="73" customFormat="1" ht="10.5">
      <c r="A2089" s="129" t="s">
        <v>2571</v>
      </c>
      <c r="B2089" s="130">
        <v>1</v>
      </c>
    </row>
    <row r="2090" spans="1:2" s="73" customFormat="1" ht="10.5">
      <c r="A2090" s="129" t="s">
        <v>2572</v>
      </c>
      <c r="B2090" s="130">
        <v>2.5</v>
      </c>
    </row>
    <row r="2091" spans="1:2" s="73" customFormat="1" ht="10.5">
      <c r="A2091" s="129" t="s">
        <v>2573</v>
      </c>
      <c r="B2091" s="130">
        <v>2</v>
      </c>
    </row>
    <row r="2092" spans="1:2" s="73" customFormat="1" ht="10.5">
      <c r="A2092" s="129" t="s">
        <v>2574</v>
      </c>
      <c r="B2092" s="130">
        <v>3</v>
      </c>
    </row>
    <row r="2093" spans="1:2" s="73" customFormat="1" ht="10.5">
      <c r="A2093" s="129" t="s">
        <v>2575</v>
      </c>
      <c r="B2093" s="130">
        <v>2.5</v>
      </c>
    </row>
    <row r="2094" spans="1:2" s="73" customFormat="1" ht="10.5">
      <c r="A2094" s="129" t="s">
        <v>2576</v>
      </c>
      <c r="B2094" s="130">
        <v>3</v>
      </c>
    </row>
    <row r="2095" spans="1:2" s="73" customFormat="1" ht="10.5">
      <c r="A2095" s="129" t="s">
        <v>2577</v>
      </c>
      <c r="B2095" s="130">
        <v>2.5</v>
      </c>
    </row>
    <row r="2096" spans="1:2" s="73" customFormat="1" ht="10.5">
      <c r="A2096" s="129" t="s">
        <v>2578</v>
      </c>
      <c r="B2096" s="130">
        <v>1.5</v>
      </c>
    </row>
    <row r="2097" spans="1:2" s="73" customFormat="1" ht="10.5">
      <c r="A2097" s="129" t="s">
        <v>2579</v>
      </c>
      <c r="B2097" s="130">
        <v>2.5</v>
      </c>
    </row>
    <row r="2098" spans="1:2" s="73" customFormat="1" ht="10.5">
      <c r="A2098" s="129" t="s">
        <v>2580</v>
      </c>
      <c r="B2098" s="130">
        <v>1</v>
      </c>
    </row>
    <row r="2099" spans="1:2" s="73" customFormat="1" ht="10.5">
      <c r="A2099" s="129" t="s">
        <v>2581</v>
      </c>
      <c r="B2099" s="130">
        <v>3</v>
      </c>
    </row>
    <row r="2100" spans="1:2" s="73" customFormat="1" ht="10.5">
      <c r="A2100" s="129" t="s">
        <v>2582</v>
      </c>
      <c r="B2100" s="130">
        <v>0.5</v>
      </c>
    </row>
    <row r="2101" spans="1:2" s="73" customFormat="1" ht="10.5">
      <c r="A2101" s="129" t="s">
        <v>2583</v>
      </c>
      <c r="B2101" s="130">
        <v>1</v>
      </c>
    </row>
    <row r="2102" spans="1:2" s="73" customFormat="1" ht="10.5">
      <c r="A2102" s="129" t="s">
        <v>2584</v>
      </c>
      <c r="B2102" s="130">
        <v>3</v>
      </c>
    </row>
    <row r="2103" spans="1:2" s="73" customFormat="1" ht="10.5">
      <c r="A2103" s="129" t="s">
        <v>2585</v>
      </c>
      <c r="B2103" s="130">
        <v>3</v>
      </c>
    </row>
    <row r="2104" spans="1:2" s="73" customFormat="1" ht="10.5">
      <c r="A2104" s="129" t="s">
        <v>2586</v>
      </c>
      <c r="B2104" s="130">
        <v>3</v>
      </c>
    </row>
    <row r="2105" spans="1:2" s="73" customFormat="1" ht="10.5">
      <c r="A2105" s="129" t="s">
        <v>2587</v>
      </c>
      <c r="B2105" s="130">
        <v>3</v>
      </c>
    </row>
    <row r="2106" spans="1:2" s="73" customFormat="1" ht="10.5">
      <c r="A2106" s="129" t="s">
        <v>2588</v>
      </c>
      <c r="B2106" s="130">
        <v>6</v>
      </c>
    </row>
    <row r="2107" spans="1:2" s="73" customFormat="1" ht="10.5">
      <c r="A2107" s="129" t="s">
        <v>2589</v>
      </c>
      <c r="B2107" s="130">
        <v>6</v>
      </c>
    </row>
    <row r="2108" spans="1:2" s="73" customFormat="1" ht="10.5">
      <c r="A2108" s="129" t="s">
        <v>2590</v>
      </c>
      <c r="B2108" s="130">
        <v>6</v>
      </c>
    </row>
    <row r="2109" spans="1:2" s="73" customFormat="1" ht="10.5">
      <c r="A2109" s="129" t="s">
        <v>2591</v>
      </c>
      <c r="B2109" s="130">
        <v>6</v>
      </c>
    </row>
    <row r="2110" spans="1:2" s="73" customFormat="1" ht="10.5">
      <c r="A2110" s="129" t="s">
        <v>2592</v>
      </c>
      <c r="B2110" s="130">
        <v>3.5</v>
      </c>
    </row>
    <row r="2111" spans="1:2" s="73" customFormat="1" ht="10.5">
      <c r="A2111" s="129" t="s">
        <v>2593</v>
      </c>
      <c r="B2111" s="130">
        <v>3</v>
      </c>
    </row>
    <row r="2112" spans="1:2" s="73" customFormat="1" ht="10.5">
      <c r="A2112" s="129" t="s">
        <v>2594</v>
      </c>
      <c r="B2112" s="130">
        <v>1</v>
      </c>
    </row>
    <row r="2113" spans="1:2" s="73" customFormat="1" ht="10.5">
      <c r="A2113" s="129" t="s">
        <v>2595</v>
      </c>
      <c r="B2113" s="130">
        <v>1</v>
      </c>
    </row>
    <row r="2114" spans="1:2" s="73" customFormat="1" ht="10.5">
      <c r="A2114" s="129" t="s">
        <v>2596</v>
      </c>
      <c r="B2114" s="130">
        <v>1</v>
      </c>
    </row>
    <row r="2115" spans="1:2" s="73" customFormat="1" ht="10.5">
      <c r="A2115" s="129" t="s">
        <v>2597</v>
      </c>
      <c r="B2115" s="130">
        <v>0.5</v>
      </c>
    </row>
    <row r="2116" spans="1:2" s="73" customFormat="1" ht="10.5">
      <c r="A2116" s="129" t="s">
        <v>2598</v>
      </c>
      <c r="B2116" s="130">
        <v>1</v>
      </c>
    </row>
    <row r="2117" spans="1:2" s="73" customFormat="1" ht="10.5">
      <c r="A2117" s="129" t="s">
        <v>2599</v>
      </c>
      <c r="B2117" s="130">
        <v>1</v>
      </c>
    </row>
    <row r="2118" spans="1:2" s="73" customFormat="1" ht="10.5">
      <c r="A2118" s="129" t="s">
        <v>2600</v>
      </c>
      <c r="B2118" s="130">
        <v>1</v>
      </c>
    </row>
    <row r="2119" spans="1:2" s="73" customFormat="1" ht="10.5">
      <c r="A2119" s="129" t="s">
        <v>2601</v>
      </c>
      <c r="B2119" s="130">
        <v>0.5</v>
      </c>
    </row>
    <row r="2120" spans="1:2" s="73" customFormat="1" ht="10.5">
      <c r="A2120" s="129" t="s">
        <v>2602</v>
      </c>
      <c r="B2120" s="130">
        <v>1</v>
      </c>
    </row>
    <row r="2121" spans="1:2" s="73" customFormat="1" ht="10.5">
      <c r="A2121" s="129" t="s">
        <v>2603</v>
      </c>
      <c r="B2121" s="130">
        <v>0.5</v>
      </c>
    </row>
    <row r="2122" spans="1:2" s="73" customFormat="1" ht="10.5">
      <c r="A2122" s="129" t="s">
        <v>2604</v>
      </c>
      <c r="B2122" s="130">
        <v>1.5</v>
      </c>
    </row>
    <row r="2123" spans="1:2" s="73" customFormat="1" ht="10.5">
      <c r="A2123" s="129" t="s">
        <v>2605</v>
      </c>
      <c r="B2123" s="130">
        <v>1</v>
      </c>
    </row>
    <row r="2124" spans="1:2" s="73" customFormat="1" ht="10.5">
      <c r="A2124" s="129" t="s">
        <v>2606</v>
      </c>
      <c r="B2124" s="130">
        <v>1</v>
      </c>
    </row>
    <row r="2125" spans="1:2" s="73" customFormat="1" ht="10.5">
      <c r="A2125" s="129" t="s">
        <v>2607</v>
      </c>
      <c r="B2125" s="130">
        <v>1</v>
      </c>
    </row>
    <row r="2126" spans="1:2" s="73" customFormat="1" ht="10.5">
      <c r="A2126" s="129" t="s">
        <v>2608</v>
      </c>
      <c r="B2126" s="130">
        <v>4</v>
      </c>
    </row>
    <row r="2127" spans="1:2" s="73" customFormat="1" ht="10.5">
      <c r="A2127" s="129" t="s">
        <v>2609</v>
      </c>
      <c r="B2127" s="130">
        <v>3.5</v>
      </c>
    </row>
    <row r="2128" spans="1:2" s="73" customFormat="1" ht="10.5">
      <c r="A2128" s="129" t="s">
        <v>2610</v>
      </c>
      <c r="B2128" s="130">
        <v>3.5</v>
      </c>
    </row>
    <row r="2129" spans="1:2" s="73" customFormat="1" ht="10.5">
      <c r="A2129" s="129" t="s">
        <v>2611</v>
      </c>
      <c r="B2129" s="130">
        <v>3.5</v>
      </c>
    </row>
    <row r="2130" spans="1:2" s="73" customFormat="1" ht="10.5">
      <c r="A2130" s="129" t="s">
        <v>2612</v>
      </c>
      <c r="B2130" s="130">
        <v>3.5</v>
      </c>
    </row>
    <row r="2131" spans="1:2" s="73" customFormat="1" ht="10.5">
      <c r="A2131" s="129" t="s">
        <v>2613</v>
      </c>
      <c r="B2131" s="130">
        <v>3.5</v>
      </c>
    </row>
    <row r="2132" spans="1:2" s="73" customFormat="1" ht="10.5">
      <c r="A2132" s="129" t="s">
        <v>2614</v>
      </c>
      <c r="B2132" s="130">
        <v>3.5</v>
      </c>
    </row>
    <row r="2133" spans="1:2" s="73" customFormat="1" ht="10.5">
      <c r="A2133" s="129" t="s">
        <v>2615</v>
      </c>
      <c r="B2133" s="130">
        <v>3.5</v>
      </c>
    </row>
    <row r="2134" spans="1:2" s="73" customFormat="1" ht="10.5">
      <c r="A2134" s="129" t="s">
        <v>2616</v>
      </c>
      <c r="B2134" s="130">
        <v>3.5</v>
      </c>
    </row>
    <row r="2135" spans="1:2" s="73" customFormat="1" ht="10.5">
      <c r="A2135" s="129" t="s">
        <v>2617</v>
      </c>
      <c r="B2135" s="130">
        <v>3.5</v>
      </c>
    </row>
    <row r="2136" spans="1:2" s="73" customFormat="1" ht="10.5">
      <c r="A2136" s="129" t="s">
        <v>2618</v>
      </c>
      <c r="B2136" s="130">
        <v>4</v>
      </c>
    </row>
    <row r="2137" spans="1:2" s="73" customFormat="1" ht="10.5">
      <c r="A2137" s="129" t="s">
        <v>2619</v>
      </c>
      <c r="B2137" s="130">
        <v>3.5</v>
      </c>
    </row>
    <row r="2138" spans="1:2" s="73" customFormat="1" ht="10.5">
      <c r="A2138" s="129" t="s">
        <v>2620</v>
      </c>
      <c r="B2138" s="130">
        <v>4.5</v>
      </c>
    </row>
    <row r="2139" spans="1:2" s="73" customFormat="1" ht="10.5">
      <c r="A2139" s="129" t="s">
        <v>2621</v>
      </c>
      <c r="B2139" s="130">
        <v>3</v>
      </c>
    </row>
    <row r="2140" spans="1:2" s="73" customFormat="1" ht="10.5">
      <c r="A2140" s="129" t="s">
        <v>2622</v>
      </c>
      <c r="B2140" s="130">
        <v>4.5</v>
      </c>
    </row>
    <row r="2141" spans="1:2" s="73" customFormat="1" ht="10.5">
      <c r="A2141" s="129" t="s">
        <v>2623</v>
      </c>
      <c r="B2141" s="130">
        <v>4</v>
      </c>
    </row>
    <row r="2142" spans="1:2" s="73" customFormat="1" ht="10.5">
      <c r="A2142" s="129" t="s">
        <v>2624</v>
      </c>
      <c r="B2142" s="130">
        <v>4.5</v>
      </c>
    </row>
    <row r="2143" spans="1:2" s="73" customFormat="1" ht="10.5">
      <c r="A2143" s="129" t="s">
        <v>2625</v>
      </c>
      <c r="B2143" s="130">
        <v>4</v>
      </c>
    </row>
    <row r="2144" spans="1:2" s="73" customFormat="1" ht="10.5">
      <c r="A2144" s="129" t="s">
        <v>2626</v>
      </c>
      <c r="B2144" s="130">
        <v>4.5</v>
      </c>
    </row>
    <row r="2145" spans="1:2" s="73" customFormat="1" ht="10.5">
      <c r="A2145" s="129" t="s">
        <v>2627</v>
      </c>
      <c r="B2145" s="130">
        <v>4.5</v>
      </c>
    </row>
    <row r="2146" spans="1:2" s="73" customFormat="1" ht="10.5">
      <c r="A2146" s="129" t="s">
        <v>2628</v>
      </c>
      <c r="B2146" s="130">
        <v>5</v>
      </c>
    </row>
    <row r="2147" spans="1:2" s="73" customFormat="1" ht="10.5">
      <c r="A2147" s="129" t="s">
        <v>2629</v>
      </c>
      <c r="B2147" s="130">
        <v>4.5</v>
      </c>
    </row>
    <row r="2148" spans="1:2" s="73" customFormat="1" ht="10.5">
      <c r="A2148" s="129" t="s">
        <v>2630</v>
      </c>
      <c r="B2148" s="130">
        <v>6</v>
      </c>
    </row>
    <row r="2149" spans="1:2" s="73" customFormat="1" ht="10.5">
      <c r="A2149" s="129" t="s">
        <v>2631</v>
      </c>
      <c r="B2149" s="130">
        <v>7</v>
      </c>
    </row>
    <row r="2150" spans="1:2" s="73" customFormat="1" ht="10.5">
      <c r="A2150" s="129" t="s">
        <v>2632</v>
      </c>
      <c r="B2150" s="130">
        <v>7</v>
      </c>
    </row>
    <row r="2151" spans="1:2" s="73" customFormat="1" ht="10.5">
      <c r="A2151" s="129" t="s">
        <v>2633</v>
      </c>
      <c r="B2151" s="130">
        <v>5.5</v>
      </c>
    </row>
    <row r="2152" spans="1:2" s="73" customFormat="1" ht="10.5">
      <c r="A2152" s="129" t="s">
        <v>2634</v>
      </c>
      <c r="B2152" s="130">
        <v>4</v>
      </c>
    </row>
    <row r="2153" spans="1:2" s="73" customFormat="1" ht="10.5">
      <c r="A2153" s="129" t="s">
        <v>2635</v>
      </c>
      <c r="B2153" s="130">
        <v>4</v>
      </c>
    </row>
    <row r="2154" spans="1:2" s="73" customFormat="1" ht="10.5">
      <c r="A2154" s="129" t="s">
        <v>2636</v>
      </c>
      <c r="B2154" s="130">
        <v>3.5</v>
      </c>
    </row>
    <row r="2155" spans="1:2" s="73" customFormat="1" ht="10.5">
      <c r="A2155" s="129" t="s">
        <v>2637</v>
      </c>
      <c r="B2155" s="130">
        <v>4</v>
      </c>
    </row>
    <row r="2156" spans="1:2" s="73" customFormat="1" ht="10.5">
      <c r="A2156" s="129" t="s">
        <v>2638</v>
      </c>
      <c r="B2156" s="130">
        <v>2</v>
      </c>
    </row>
    <row r="2157" spans="1:2" s="73" customFormat="1" ht="10.5">
      <c r="A2157" s="129" t="s">
        <v>2639</v>
      </c>
      <c r="B2157" s="130">
        <v>4</v>
      </c>
    </row>
    <row r="2158" spans="1:2" s="73" customFormat="1" ht="10.5">
      <c r="A2158" s="129" t="s">
        <v>2640</v>
      </c>
      <c r="B2158" s="130">
        <v>4</v>
      </c>
    </row>
    <row r="2159" spans="1:2" s="73" customFormat="1" ht="10.5">
      <c r="A2159" s="129" t="s">
        <v>2641</v>
      </c>
      <c r="B2159" s="130">
        <v>4.5</v>
      </c>
    </row>
    <row r="2160" spans="1:2" s="73" customFormat="1" ht="10.5">
      <c r="A2160" s="129" t="s">
        <v>2642</v>
      </c>
      <c r="B2160" s="130">
        <v>4</v>
      </c>
    </row>
    <row r="2161" spans="1:2" s="73" customFormat="1" ht="10.5">
      <c r="A2161" s="129" t="s">
        <v>2643</v>
      </c>
      <c r="B2161" s="130">
        <v>2</v>
      </c>
    </row>
    <row r="2162" spans="1:2" s="73" customFormat="1" ht="10.5">
      <c r="A2162" s="129" t="s">
        <v>2644</v>
      </c>
      <c r="B2162" s="130">
        <v>1.5</v>
      </c>
    </row>
    <row r="2163" spans="1:2" s="73" customFormat="1" ht="10.5">
      <c r="A2163" s="129" t="s">
        <v>2645</v>
      </c>
      <c r="B2163" s="130">
        <v>2</v>
      </c>
    </row>
    <row r="2164" spans="1:2" s="73" customFormat="1" ht="10.5">
      <c r="A2164" s="129" t="s">
        <v>2646</v>
      </c>
      <c r="B2164" s="130">
        <v>5</v>
      </c>
    </row>
    <row r="2165" spans="1:2" s="73" customFormat="1" ht="10.5">
      <c r="A2165" s="129" t="s">
        <v>2647</v>
      </c>
      <c r="B2165" s="130">
        <v>3.5</v>
      </c>
    </row>
    <row r="2166" spans="1:2" s="73" customFormat="1" ht="10.5">
      <c r="A2166" s="129" t="s">
        <v>2648</v>
      </c>
      <c r="B2166" s="130">
        <v>3</v>
      </c>
    </row>
    <row r="2167" spans="1:2" s="73" customFormat="1" ht="10.5">
      <c r="A2167" s="129" t="s">
        <v>2649</v>
      </c>
      <c r="B2167" s="130">
        <v>0.5</v>
      </c>
    </row>
    <row r="2168" spans="1:2" s="73" customFormat="1" ht="10.5">
      <c r="A2168" s="129" t="s">
        <v>2650</v>
      </c>
      <c r="B2168" s="130">
        <v>0.5</v>
      </c>
    </row>
    <row r="2169" spans="1:2" s="73" customFormat="1" ht="10.5">
      <c r="A2169" s="129" t="s">
        <v>2651</v>
      </c>
      <c r="B2169" s="130">
        <v>2</v>
      </c>
    </row>
    <row r="2170" spans="1:2" s="73" customFormat="1" ht="10.5">
      <c r="A2170" s="129" t="s">
        <v>2652</v>
      </c>
      <c r="B2170" s="130">
        <v>1</v>
      </c>
    </row>
    <row r="2171" spans="1:2" s="73" customFormat="1" ht="10.5">
      <c r="A2171" s="129" t="s">
        <v>2653</v>
      </c>
      <c r="B2171" s="130">
        <v>1</v>
      </c>
    </row>
    <row r="2172" spans="1:2" s="73" customFormat="1" ht="10.5">
      <c r="A2172" s="129" t="s">
        <v>2654</v>
      </c>
      <c r="B2172" s="130">
        <v>0.5</v>
      </c>
    </row>
    <row r="2173" spans="1:2" s="73" customFormat="1" ht="10.5">
      <c r="A2173" s="129" t="s">
        <v>2655</v>
      </c>
      <c r="B2173" s="130">
        <v>1</v>
      </c>
    </row>
    <row r="2174" spans="1:2" s="73" customFormat="1" ht="10.5">
      <c r="A2174" s="129" t="s">
        <v>2656</v>
      </c>
      <c r="B2174" s="130">
        <v>1</v>
      </c>
    </row>
    <row r="2175" spans="1:2" s="73" customFormat="1" ht="10.5">
      <c r="A2175" s="129" t="s">
        <v>2657</v>
      </c>
      <c r="B2175" s="130">
        <v>4.5</v>
      </c>
    </row>
    <row r="2176" spans="1:2" s="73" customFormat="1" ht="10.5">
      <c r="A2176" s="129" t="s">
        <v>2658</v>
      </c>
      <c r="B2176" s="130">
        <v>6.5</v>
      </c>
    </row>
    <row r="2177" spans="1:2" s="73" customFormat="1" ht="10.5">
      <c r="A2177" s="129" t="s">
        <v>2659</v>
      </c>
      <c r="B2177" s="130">
        <v>7.5</v>
      </c>
    </row>
    <row r="2178" spans="1:2" s="73" customFormat="1" ht="10.5">
      <c r="A2178" s="129" t="s">
        <v>2660</v>
      </c>
      <c r="B2178" s="130">
        <v>1</v>
      </c>
    </row>
    <row r="2179" spans="1:2" s="73" customFormat="1" ht="10.5">
      <c r="A2179" s="129" t="s">
        <v>2661</v>
      </c>
      <c r="B2179" s="130">
        <v>0.5</v>
      </c>
    </row>
    <row r="2180" spans="1:2" s="73" customFormat="1" ht="10.5">
      <c r="A2180" s="129" t="s">
        <v>2662</v>
      </c>
      <c r="B2180" s="130">
        <v>1.5</v>
      </c>
    </row>
    <row r="2181" spans="1:2" s="73" customFormat="1" ht="10.5">
      <c r="A2181" s="129" t="s">
        <v>2663</v>
      </c>
      <c r="B2181" s="130">
        <v>1</v>
      </c>
    </row>
    <row r="2182" spans="1:2" s="73" customFormat="1" ht="10.5">
      <c r="A2182" s="129" t="s">
        <v>2664</v>
      </c>
      <c r="B2182" s="130">
        <v>1</v>
      </c>
    </row>
    <row r="2183" spans="1:2" s="73" customFormat="1" ht="10.5">
      <c r="A2183" s="129" t="s">
        <v>2665</v>
      </c>
      <c r="B2183" s="130">
        <v>5</v>
      </c>
    </row>
    <row r="2184" spans="1:2" s="73" customFormat="1" ht="10.5">
      <c r="A2184" s="129" t="s">
        <v>2666</v>
      </c>
      <c r="B2184" s="130">
        <v>5</v>
      </c>
    </row>
    <row r="2185" spans="1:2" s="73" customFormat="1" ht="10.5">
      <c r="A2185" s="129" t="s">
        <v>2667</v>
      </c>
      <c r="B2185" s="130">
        <v>5</v>
      </c>
    </row>
    <row r="2186" spans="1:2" s="73" customFormat="1" ht="10.5">
      <c r="A2186" s="129" t="s">
        <v>2668</v>
      </c>
      <c r="B2186" s="130">
        <v>0.5</v>
      </c>
    </row>
    <row r="2187" spans="1:2" s="73" customFormat="1" ht="10.5">
      <c r="A2187" s="129" t="s">
        <v>2669</v>
      </c>
      <c r="B2187" s="130">
        <v>5</v>
      </c>
    </row>
    <row r="2188" spans="1:2" s="73" customFormat="1" ht="10.5">
      <c r="A2188" s="129" t="s">
        <v>2670</v>
      </c>
      <c r="B2188" s="130">
        <v>2.5</v>
      </c>
    </row>
    <row r="2189" spans="1:2" s="73" customFormat="1" ht="10.5">
      <c r="A2189" s="129" t="s">
        <v>2671</v>
      </c>
      <c r="B2189" s="130">
        <v>2.5</v>
      </c>
    </row>
    <row r="2190" spans="1:2" s="73" customFormat="1" ht="10.5">
      <c r="A2190" s="129" t="s">
        <v>2672</v>
      </c>
      <c r="B2190" s="130">
        <v>7.5</v>
      </c>
    </row>
    <row r="2191" spans="1:2" s="73" customFormat="1" ht="10.5">
      <c r="A2191" s="129" t="s">
        <v>2673</v>
      </c>
      <c r="B2191" s="130">
        <v>7.5</v>
      </c>
    </row>
    <row r="2192" spans="1:2" s="73" customFormat="1" ht="10.5">
      <c r="A2192" s="129" t="s">
        <v>2674</v>
      </c>
      <c r="B2192" s="130">
        <v>4.5</v>
      </c>
    </row>
    <row r="2193" spans="1:2" s="73" customFormat="1" ht="10.5">
      <c r="A2193" s="129" t="s">
        <v>2675</v>
      </c>
      <c r="B2193" s="130">
        <v>7.5</v>
      </c>
    </row>
    <row r="2194" spans="1:2" s="73" customFormat="1" ht="10.5">
      <c r="A2194" s="129" t="s">
        <v>2676</v>
      </c>
      <c r="B2194" s="130">
        <v>8</v>
      </c>
    </row>
    <row r="2195" spans="1:2" s="73" customFormat="1" ht="10.5">
      <c r="A2195" s="129" t="s">
        <v>2677</v>
      </c>
      <c r="B2195" s="130">
        <v>7</v>
      </c>
    </row>
    <row r="2196" spans="1:2" s="73" customFormat="1" ht="10.5">
      <c r="A2196" s="129" t="s">
        <v>2678</v>
      </c>
      <c r="B2196" s="130">
        <v>4</v>
      </c>
    </row>
    <row r="2197" spans="1:2" s="73" customFormat="1" ht="10.5">
      <c r="A2197" s="129" t="s">
        <v>2679</v>
      </c>
      <c r="B2197" s="130">
        <v>5.5</v>
      </c>
    </row>
    <row r="2198" spans="1:2" s="73" customFormat="1" ht="10.5">
      <c r="A2198" s="129" t="s">
        <v>2680</v>
      </c>
      <c r="B2198" s="130">
        <v>3.5</v>
      </c>
    </row>
    <row r="2199" spans="1:2" s="73" customFormat="1" ht="10.5">
      <c r="A2199" s="129" t="s">
        <v>2681</v>
      </c>
      <c r="B2199" s="130">
        <v>4</v>
      </c>
    </row>
    <row r="2200" spans="1:2" s="73" customFormat="1" ht="10.5">
      <c r="A2200" s="129" t="s">
        <v>2682</v>
      </c>
      <c r="B2200" s="130">
        <v>6</v>
      </c>
    </row>
    <row r="2201" spans="1:2" s="73" customFormat="1" ht="10.5">
      <c r="A2201" s="129" t="s">
        <v>2683</v>
      </c>
      <c r="B2201" s="130">
        <v>6.5</v>
      </c>
    </row>
    <row r="2202" spans="1:2" s="73" customFormat="1" ht="10.5">
      <c r="A2202" s="129" t="s">
        <v>2684</v>
      </c>
      <c r="B2202" s="130">
        <v>0</v>
      </c>
    </row>
    <row r="2203" spans="1:2" s="73" customFormat="1" ht="10.5">
      <c r="A2203" s="129" t="s">
        <v>2685</v>
      </c>
      <c r="B2203" s="130">
        <v>0</v>
      </c>
    </row>
    <row r="2204" spans="1:2" s="73" customFormat="1" ht="10.5">
      <c r="A2204" s="129" t="s">
        <v>2686</v>
      </c>
      <c r="B2204" s="130">
        <v>0.5</v>
      </c>
    </row>
    <row r="2205" spans="1:2" s="73" customFormat="1" ht="10.5">
      <c r="A2205" s="129" t="s">
        <v>2687</v>
      </c>
      <c r="B2205" s="130">
        <v>0</v>
      </c>
    </row>
    <row r="2206" spans="1:2" s="73" customFormat="1" ht="10.5">
      <c r="A2206" s="129" t="s">
        <v>2688</v>
      </c>
      <c r="B2206" s="130">
        <v>0.5</v>
      </c>
    </row>
    <row r="2207" spans="1:2" s="73" customFormat="1" ht="10.5">
      <c r="A2207" s="129" t="s">
        <v>2689</v>
      </c>
      <c r="B2207" s="130">
        <v>0</v>
      </c>
    </row>
    <row r="2208" spans="1:2" s="73" customFormat="1" ht="10.5">
      <c r="A2208" s="129" t="s">
        <v>2690</v>
      </c>
      <c r="B2208" s="130">
        <v>0</v>
      </c>
    </row>
    <row r="2209" spans="1:2" s="73" customFormat="1" ht="10.5">
      <c r="A2209" s="129" t="s">
        <v>2691</v>
      </c>
      <c r="B2209" s="130">
        <v>0</v>
      </c>
    </row>
    <row r="2210" spans="1:2" s="73" customFormat="1" ht="10.5">
      <c r="A2210" s="129" t="s">
        <v>2692</v>
      </c>
      <c r="B2210" s="130">
        <v>0</v>
      </c>
    </row>
    <row r="2211" spans="1:2" s="73" customFormat="1" ht="10.5">
      <c r="A2211" s="129" t="s">
        <v>2693</v>
      </c>
      <c r="B2211" s="130">
        <v>0</v>
      </c>
    </row>
    <row r="2212" spans="1:2" s="73" customFormat="1" ht="10.5">
      <c r="A2212" s="129" t="s">
        <v>2694</v>
      </c>
      <c r="B2212" s="130">
        <v>0.5</v>
      </c>
    </row>
    <row r="2213" spans="1:2" s="73" customFormat="1" ht="10.5">
      <c r="A2213" s="129" t="s">
        <v>2695</v>
      </c>
      <c r="B2213" s="130">
        <v>0</v>
      </c>
    </row>
    <row r="2214" spans="1:2" s="73" customFormat="1" ht="10.5">
      <c r="A2214" s="129" t="s">
        <v>2696</v>
      </c>
      <c r="B2214" s="130">
        <v>0.5</v>
      </c>
    </row>
    <row r="2215" spans="1:2" s="73" customFormat="1" ht="10.5">
      <c r="A2215" s="129" t="s">
        <v>2697</v>
      </c>
      <c r="B2215" s="130">
        <v>5</v>
      </c>
    </row>
    <row r="2216" spans="1:2" s="73" customFormat="1" ht="10.5">
      <c r="A2216" s="129" t="s">
        <v>2698</v>
      </c>
      <c r="B2216" s="130">
        <v>4.5</v>
      </c>
    </row>
    <row r="2217" spans="1:2" s="73" customFormat="1" ht="10.5">
      <c r="A2217" s="129" t="s">
        <v>2699</v>
      </c>
      <c r="B2217" s="130">
        <v>2</v>
      </c>
    </row>
    <row r="2218" spans="1:2" s="73" customFormat="1" ht="10.5">
      <c r="A2218" s="129" t="s">
        <v>2700</v>
      </c>
      <c r="B2218" s="130">
        <v>10.5</v>
      </c>
    </row>
    <row r="2219" spans="1:2" s="73" customFormat="1" ht="10.5">
      <c r="A2219" s="129" t="s">
        <v>2701</v>
      </c>
      <c r="B2219" s="130">
        <v>2</v>
      </c>
    </row>
    <row r="2220" spans="1:2" s="73" customFormat="1" ht="10.5">
      <c r="A2220" s="129" t="s">
        <v>2702</v>
      </c>
      <c r="B2220" s="130">
        <v>5</v>
      </c>
    </row>
    <row r="2221" spans="1:2" s="73" customFormat="1" ht="10.5">
      <c r="A2221" s="129" t="s">
        <v>2703</v>
      </c>
      <c r="B2221" s="130">
        <v>2.5</v>
      </c>
    </row>
    <row r="2222" spans="1:2" s="73" customFormat="1" ht="10.5">
      <c r="A2222" s="129" t="s">
        <v>2704</v>
      </c>
      <c r="B2222" s="130">
        <v>1</v>
      </c>
    </row>
    <row r="2223" spans="1:2" s="73" customFormat="1" ht="10.5">
      <c r="A2223" s="129" t="s">
        <v>2705</v>
      </c>
      <c r="B2223" s="130">
        <v>3</v>
      </c>
    </row>
    <row r="2224" spans="1:2" s="73" customFormat="1" ht="10.5">
      <c r="A2224" s="129" t="s">
        <v>2706</v>
      </c>
      <c r="B2224" s="130">
        <v>2</v>
      </c>
    </row>
    <row r="2225" spans="1:2" s="73" customFormat="1" ht="10.5">
      <c r="A2225" s="129" t="s">
        <v>2707</v>
      </c>
      <c r="B2225" s="130">
        <v>0</v>
      </c>
    </row>
    <row r="2226" spans="1:2" s="73" customFormat="1" ht="10.5">
      <c r="A2226" s="129" t="s">
        <v>2708</v>
      </c>
      <c r="B2226" s="130">
        <v>0</v>
      </c>
    </row>
    <row r="2227" spans="1:2" s="73" customFormat="1" ht="10.5">
      <c r="A2227" s="129" t="s">
        <v>2709</v>
      </c>
      <c r="B2227" s="130">
        <v>0</v>
      </c>
    </row>
    <row r="2228" spans="1:2" s="73" customFormat="1" ht="10.5">
      <c r="A2228" s="129" t="s">
        <v>2710</v>
      </c>
      <c r="B2228" s="130">
        <v>0</v>
      </c>
    </row>
    <row r="2229" spans="1:2" s="73" customFormat="1" ht="10.5">
      <c r="A2229" s="129" t="s">
        <v>2711</v>
      </c>
      <c r="B2229" s="130">
        <v>2</v>
      </c>
    </row>
    <row r="2230" spans="1:2" s="73" customFormat="1" ht="10.5">
      <c r="A2230" s="129" t="s">
        <v>2712</v>
      </c>
      <c r="B2230" s="130">
        <v>3.5</v>
      </c>
    </row>
    <row r="2231" spans="1:2" s="73" customFormat="1" ht="10.5">
      <c r="A2231" s="129" t="s">
        <v>2713</v>
      </c>
      <c r="B2231" s="130">
        <v>0</v>
      </c>
    </row>
    <row r="2232" spans="1:2" s="73" customFormat="1" ht="10.5">
      <c r="A2232" s="129" t="s">
        <v>2714</v>
      </c>
      <c r="B2232" s="130">
        <v>0</v>
      </c>
    </row>
    <row r="2233" spans="1:2" s="73" customFormat="1" ht="10.5">
      <c r="A2233" s="129" t="s">
        <v>2715</v>
      </c>
      <c r="B2233" s="130">
        <v>1.5</v>
      </c>
    </row>
    <row r="2234" spans="1:2" s="73" customFormat="1" ht="10.5">
      <c r="A2234" s="129" t="s">
        <v>2716</v>
      </c>
      <c r="B2234" s="130">
        <v>0</v>
      </c>
    </row>
    <row r="2235" spans="1:2" s="73" customFormat="1" ht="10.5">
      <c r="A2235" s="129" t="s">
        <v>2717</v>
      </c>
      <c r="B2235" s="130">
        <v>0</v>
      </c>
    </row>
    <row r="2236" spans="1:2" s="73" customFormat="1" ht="10.5">
      <c r="A2236" s="129" t="s">
        <v>2718</v>
      </c>
      <c r="B2236" s="130">
        <v>0</v>
      </c>
    </row>
    <row r="2237" spans="1:2" s="73" customFormat="1" ht="10.5">
      <c r="A2237" s="129" t="s">
        <v>2719</v>
      </c>
      <c r="B2237" s="130">
        <v>2</v>
      </c>
    </row>
    <row r="2238" spans="1:2" s="73" customFormat="1" ht="10.5">
      <c r="A2238" s="129" t="s">
        <v>2720</v>
      </c>
      <c r="B2238" s="130">
        <v>1</v>
      </c>
    </row>
    <row r="2239" spans="1:2" s="73" customFormat="1" ht="10.5">
      <c r="A2239" s="129" t="s">
        <v>2721</v>
      </c>
      <c r="B2239" s="130">
        <v>1</v>
      </c>
    </row>
    <row r="2240" spans="1:2" s="73" customFormat="1" ht="10.5">
      <c r="A2240" s="129" t="s">
        <v>2722</v>
      </c>
      <c r="B2240" s="130">
        <v>2</v>
      </c>
    </row>
    <row r="2241" spans="1:2" s="73" customFormat="1" ht="10.5">
      <c r="A2241" s="129" t="s">
        <v>2723</v>
      </c>
      <c r="B2241" s="130">
        <v>1.5</v>
      </c>
    </row>
    <row r="2242" spans="1:2" s="73" customFormat="1" ht="10.5">
      <c r="A2242" s="129" t="s">
        <v>2724</v>
      </c>
      <c r="B2242" s="130">
        <v>1</v>
      </c>
    </row>
    <row r="2243" spans="1:2" s="73" customFormat="1" ht="10.5">
      <c r="A2243" s="129" t="s">
        <v>2725</v>
      </c>
      <c r="B2243" s="130">
        <v>0.5</v>
      </c>
    </row>
    <row r="2244" spans="1:2" s="73" customFormat="1" ht="10.5">
      <c r="A2244" s="129" t="s">
        <v>2726</v>
      </c>
      <c r="B2244" s="130">
        <v>1.5</v>
      </c>
    </row>
    <row r="2245" spans="1:2" s="73" customFormat="1" ht="10.5">
      <c r="A2245" s="129" t="s">
        <v>2727</v>
      </c>
      <c r="B2245" s="130">
        <v>1</v>
      </c>
    </row>
    <row r="2246" spans="1:2" s="73" customFormat="1" ht="10.5">
      <c r="A2246" s="129" t="s">
        <v>2728</v>
      </c>
      <c r="B2246" s="130">
        <v>0.5</v>
      </c>
    </row>
    <row r="2247" spans="1:2" s="73" customFormat="1" ht="10.5">
      <c r="A2247" s="129" t="s">
        <v>2729</v>
      </c>
      <c r="B2247" s="130">
        <v>0</v>
      </c>
    </row>
    <row r="2248" spans="1:2" s="73" customFormat="1" ht="10.5">
      <c r="A2248" s="129" t="s">
        <v>2730</v>
      </c>
      <c r="B2248" s="130">
        <v>1</v>
      </c>
    </row>
    <row r="2249" spans="1:2" s="73" customFormat="1" ht="10.5">
      <c r="A2249" s="129" t="s">
        <v>2731</v>
      </c>
      <c r="B2249" s="130">
        <v>0</v>
      </c>
    </row>
    <row r="2250" spans="1:2" s="73" customFormat="1" ht="10.5">
      <c r="A2250" s="129" t="s">
        <v>2732</v>
      </c>
      <c r="B2250" s="130">
        <v>1.5</v>
      </c>
    </row>
    <row r="2251" spans="1:2" s="73" customFormat="1" ht="10.5">
      <c r="A2251" s="129" t="s">
        <v>2733</v>
      </c>
      <c r="B2251" s="130">
        <v>0</v>
      </c>
    </row>
    <row r="2252" spans="1:2" s="73" customFormat="1" ht="10.5">
      <c r="A2252" s="129" t="s">
        <v>2734</v>
      </c>
      <c r="B2252" s="130">
        <v>0</v>
      </c>
    </row>
    <row r="2253" spans="1:2" s="73" customFormat="1" ht="10.5">
      <c r="A2253" s="129" t="s">
        <v>2735</v>
      </c>
      <c r="B2253" s="130">
        <v>0</v>
      </c>
    </row>
    <row r="2254" spans="1:2" s="73" customFormat="1" ht="10.5">
      <c r="A2254" s="129" t="s">
        <v>2736</v>
      </c>
      <c r="B2254" s="130">
        <v>1.5</v>
      </c>
    </row>
    <row r="2255" spans="1:2" s="73" customFormat="1" ht="10.5">
      <c r="A2255" s="129" t="s">
        <v>2737</v>
      </c>
      <c r="B2255" s="130">
        <v>1</v>
      </c>
    </row>
    <row r="2256" spans="1:2" s="73" customFormat="1" ht="10.5">
      <c r="A2256" s="129" t="s">
        <v>2738</v>
      </c>
      <c r="B2256" s="130">
        <v>0</v>
      </c>
    </row>
    <row r="2257" spans="1:2" s="73" customFormat="1" ht="10.5">
      <c r="A2257" s="129" t="s">
        <v>2739</v>
      </c>
      <c r="B2257" s="130">
        <v>0</v>
      </c>
    </row>
    <row r="2258" spans="1:2" s="73" customFormat="1" ht="10.5">
      <c r="A2258" s="129" t="s">
        <v>2740</v>
      </c>
      <c r="B2258" s="130">
        <v>0</v>
      </c>
    </row>
    <row r="2259" spans="1:2" s="73" customFormat="1" ht="10.5">
      <c r="A2259" s="129" t="s">
        <v>2741</v>
      </c>
      <c r="B2259" s="130">
        <v>7</v>
      </c>
    </row>
    <row r="2260" spans="1:2" s="73" customFormat="1" ht="10.5">
      <c r="A2260" s="129" t="s">
        <v>2742</v>
      </c>
      <c r="B2260" s="130">
        <v>5.5</v>
      </c>
    </row>
    <row r="2261" spans="1:2" s="73" customFormat="1" ht="10.5">
      <c r="A2261" s="129" t="s">
        <v>2743</v>
      </c>
      <c r="B2261" s="130">
        <v>3.5</v>
      </c>
    </row>
    <row r="2262" spans="1:2" s="73" customFormat="1" ht="10.5">
      <c r="A2262" s="129" t="s">
        <v>2744</v>
      </c>
      <c r="B2262" s="130">
        <v>2.5</v>
      </c>
    </row>
    <row r="2263" spans="1:2" s="73" customFormat="1" ht="10.5">
      <c r="A2263" s="129" t="s">
        <v>2745</v>
      </c>
      <c r="B2263" s="130">
        <v>5</v>
      </c>
    </row>
    <row r="2264" spans="1:2" s="73" customFormat="1" ht="10.5">
      <c r="A2264" s="129" t="s">
        <v>2746</v>
      </c>
      <c r="B2264" s="130">
        <v>6</v>
      </c>
    </row>
    <row r="2265" spans="1:2" s="73" customFormat="1" ht="10.5">
      <c r="A2265" s="129" t="s">
        <v>2747</v>
      </c>
      <c r="B2265" s="130">
        <v>6.5</v>
      </c>
    </row>
    <row r="2266" spans="1:2" s="73" customFormat="1" ht="10.5">
      <c r="A2266" s="129" t="s">
        <v>2748</v>
      </c>
      <c r="B2266" s="130">
        <v>3</v>
      </c>
    </row>
    <row r="2267" spans="1:2" s="73" customFormat="1" ht="10.5">
      <c r="A2267" s="129" t="s">
        <v>2749</v>
      </c>
      <c r="B2267" s="130">
        <v>0.5</v>
      </c>
    </row>
    <row r="2268" spans="1:2" s="73" customFormat="1" ht="10.5">
      <c r="A2268" s="129" t="s">
        <v>2750</v>
      </c>
      <c r="B2268" s="130">
        <v>2.5</v>
      </c>
    </row>
    <row r="2269" spans="1:2" s="73" customFormat="1" ht="10.5">
      <c r="A2269" s="129" t="s">
        <v>2751</v>
      </c>
      <c r="B2269" s="130">
        <v>2.5</v>
      </c>
    </row>
    <row r="2270" spans="1:2" s="73" customFormat="1" ht="10.5">
      <c r="A2270" s="129" t="s">
        <v>2752</v>
      </c>
      <c r="B2270" s="130">
        <v>0.5</v>
      </c>
    </row>
    <row r="2271" spans="1:2" s="73" customFormat="1" ht="10.5">
      <c r="A2271" s="129" t="s">
        <v>2753</v>
      </c>
      <c r="B2271" s="130">
        <v>2.5</v>
      </c>
    </row>
    <row r="2272" spans="1:2" s="73" customFormat="1" ht="10.5">
      <c r="A2272" s="129" t="s">
        <v>2754</v>
      </c>
      <c r="B2272" s="130">
        <v>2.5</v>
      </c>
    </row>
    <row r="2273" spans="1:2" s="73" customFormat="1" ht="10.5">
      <c r="A2273" s="129" t="s">
        <v>2755</v>
      </c>
      <c r="B2273" s="130">
        <v>3.5</v>
      </c>
    </row>
    <row r="2274" spans="1:2" s="73" customFormat="1" ht="10.5">
      <c r="A2274" s="129" t="s">
        <v>2756</v>
      </c>
      <c r="B2274" s="130">
        <v>2.5</v>
      </c>
    </row>
    <row r="2275" spans="1:2" s="73" customFormat="1" ht="10.5">
      <c r="A2275" s="129" t="s">
        <v>2757</v>
      </c>
      <c r="B2275" s="130">
        <v>10</v>
      </c>
    </row>
    <row r="2276" spans="1:2" s="73" customFormat="1" ht="10.5">
      <c r="A2276" s="129" t="s">
        <v>2758</v>
      </c>
      <c r="B2276" s="130">
        <v>8</v>
      </c>
    </row>
    <row r="2277" spans="1:2" s="73" customFormat="1" ht="10.5">
      <c r="A2277" s="129" t="s">
        <v>2759</v>
      </c>
      <c r="B2277" s="130">
        <v>1</v>
      </c>
    </row>
    <row r="2278" spans="1:2" s="73" customFormat="1" ht="10.5">
      <c r="A2278" s="129" t="s">
        <v>2760</v>
      </c>
      <c r="B2278" s="130">
        <v>2</v>
      </c>
    </row>
    <row r="2279" spans="1:2" s="73" customFormat="1" ht="10.5">
      <c r="A2279" s="129" t="s">
        <v>2761</v>
      </c>
      <c r="B2279" s="130">
        <v>6.5</v>
      </c>
    </row>
    <row r="2280" spans="1:2" s="73" customFormat="1" ht="10.5">
      <c r="A2280" s="129" t="s">
        <v>2762</v>
      </c>
      <c r="B2280" s="130">
        <v>3</v>
      </c>
    </row>
    <row r="2281" spans="1:2" s="73" customFormat="1" ht="10.5">
      <c r="A2281" s="129" t="s">
        <v>2763</v>
      </c>
      <c r="B2281" s="130">
        <v>3</v>
      </c>
    </row>
    <row r="2282" spans="1:2" s="73" customFormat="1" ht="10.5">
      <c r="A2282" s="129" t="s">
        <v>2764</v>
      </c>
      <c r="B2282" s="130">
        <v>3</v>
      </c>
    </row>
    <row r="2283" spans="1:2" s="73" customFormat="1" ht="10.5">
      <c r="A2283" s="129" t="s">
        <v>2765</v>
      </c>
      <c r="B2283" s="130">
        <v>0</v>
      </c>
    </row>
    <row r="2284" spans="1:2" s="73" customFormat="1" ht="10.5">
      <c r="A2284" s="129" t="s">
        <v>2766</v>
      </c>
      <c r="B2284" s="130">
        <v>1</v>
      </c>
    </row>
    <row r="2285" spans="1:2" s="73" customFormat="1" ht="10.5">
      <c r="A2285" s="129" t="s">
        <v>2767</v>
      </c>
      <c r="B2285" s="130">
        <v>1.5</v>
      </c>
    </row>
    <row r="2286" spans="1:2" s="73" customFormat="1" ht="10.5">
      <c r="A2286" s="129" t="s">
        <v>2768</v>
      </c>
      <c r="B2286" s="130">
        <v>0</v>
      </c>
    </row>
    <row r="2287" spans="1:2" s="73" customFormat="1" ht="10.5">
      <c r="A2287" s="129" t="s">
        <v>2769</v>
      </c>
      <c r="B2287" s="130">
        <v>2</v>
      </c>
    </row>
    <row r="2288" spans="1:2" s="73" customFormat="1" ht="10.5">
      <c r="A2288" s="129" t="s">
        <v>2770</v>
      </c>
      <c r="B2288" s="130">
        <v>7</v>
      </c>
    </row>
    <row r="2289" spans="1:2" s="73" customFormat="1" ht="10.5">
      <c r="A2289" s="129" t="s">
        <v>2771</v>
      </c>
      <c r="B2289" s="130">
        <v>9.5</v>
      </c>
    </row>
    <row r="2290" spans="1:2" s="73" customFormat="1" ht="10.5">
      <c r="A2290" s="129" t="s">
        <v>2772</v>
      </c>
      <c r="B2290" s="130">
        <v>0</v>
      </c>
    </row>
    <row r="2291" spans="1:2" s="73" customFormat="1" ht="10.5">
      <c r="A2291" s="129" t="s">
        <v>2773</v>
      </c>
      <c r="B2291" s="130">
        <v>0.5</v>
      </c>
    </row>
    <row r="2292" spans="1:2" s="73" customFormat="1" ht="10.5">
      <c r="A2292" s="129" t="s">
        <v>2774</v>
      </c>
      <c r="B2292" s="130">
        <v>1</v>
      </c>
    </row>
    <row r="2293" spans="1:2" s="73" customFormat="1" ht="10.5">
      <c r="A2293" s="129" t="s">
        <v>2775</v>
      </c>
      <c r="B2293" s="130">
        <v>0</v>
      </c>
    </row>
    <row r="2294" spans="1:2" s="73" customFormat="1" ht="10.5">
      <c r="A2294" s="129" t="s">
        <v>2776</v>
      </c>
      <c r="B2294" s="130">
        <v>0.5</v>
      </c>
    </row>
    <row r="2295" spans="1:2" s="73" customFormat="1" ht="10.5">
      <c r="A2295" s="129" t="s">
        <v>2777</v>
      </c>
      <c r="B2295" s="130">
        <v>0</v>
      </c>
    </row>
    <row r="2296" spans="1:2" s="73" customFormat="1" ht="10.5">
      <c r="A2296" s="129" t="s">
        <v>2778</v>
      </c>
      <c r="B2296" s="130">
        <v>3</v>
      </c>
    </row>
    <row r="2297" spans="1:2" s="73" customFormat="1" ht="10.5">
      <c r="A2297" s="129" t="s">
        <v>2779</v>
      </c>
      <c r="B2297" s="130">
        <v>0</v>
      </c>
    </row>
    <row r="2298" spans="1:2" s="73" customFormat="1" ht="10.5">
      <c r="A2298" s="129" t="s">
        <v>2780</v>
      </c>
      <c r="B2298" s="130">
        <v>2</v>
      </c>
    </row>
    <row r="2299" spans="1:2" s="73" customFormat="1" ht="10.5">
      <c r="A2299" s="129" t="s">
        <v>2781</v>
      </c>
      <c r="B2299" s="130">
        <v>2</v>
      </c>
    </row>
    <row r="2300" spans="1:2" s="73" customFormat="1" ht="10.5">
      <c r="A2300" s="129" t="s">
        <v>2782</v>
      </c>
      <c r="B2300" s="130">
        <v>2</v>
      </c>
    </row>
    <row r="2301" spans="1:2" s="73" customFormat="1" ht="10.5">
      <c r="A2301" s="129" t="s">
        <v>2783</v>
      </c>
      <c r="B2301" s="130">
        <v>2</v>
      </c>
    </row>
    <row r="2302" spans="1:2" s="73" customFormat="1" ht="10.5">
      <c r="A2302" s="129" t="s">
        <v>2784</v>
      </c>
      <c r="B2302" s="130">
        <v>2</v>
      </c>
    </row>
    <row r="2303" spans="1:2" s="73" customFormat="1" ht="10.5">
      <c r="A2303" s="129" t="s">
        <v>2785</v>
      </c>
      <c r="B2303" s="130">
        <v>0</v>
      </c>
    </row>
    <row r="2304" spans="1:2" s="73" customFormat="1" ht="10.5">
      <c r="A2304" s="129" t="s">
        <v>2786</v>
      </c>
      <c r="B2304" s="130">
        <v>8.5</v>
      </c>
    </row>
    <row r="2305" spans="1:2" s="73" customFormat="1" ht="10.5">
      <c r="A2305" s="129" t="s">
        <v>2787</v>
      </c>
      <c r="B2305" s="130">
        <v>4.5</v>
      </c>
    </row>
    <row r="2306" spans="1:2" s="73" customFormat="1" ht="10.5">
      <c r="A2306" s="129" t="s">
        <v>2788</v>
      </c>
      <c r="B2306" s="130">
        <v>1.5</v>
      </c>
    </row>
    <row r="2307" spans="1:2" s="73" customFormat="1" ht="10.5">
      <c r="A2307" s="129" t="s">
        <v>2789</v>
      </c>
      <c r="B2307" s="130">
        <v>6.5</v>
      </c>
    </row>
    <row r="2308" spans="1:2" s="73" customFormat="1" ht="10.5">
      <c r="A2308" s="129" t="s">
        <v>2790</v>
      </c>
      <c r="B2308" s="130">
        <v>6.5</v>
      </c>
    </row>
    <row r="2309" spans="1:2" s="73" customFormat="1" ht="10.5">
      <c r="A2309" s="129" t="s">
        <v>2791</v>
      </c>
      <c r="B2309" s="130">
        <v>3</v>
      </c>
    </row>
    <row r="2310" spans="1:2" s="73" customFormat="1" ht="10.5">
      <c r="A2310" s="129" t="s">
        <v>2792</v>
      </c>
      <c r="B2310" s="130">
        <v>1.5</v>
      </c>
    </row>
    <row r="2311" spans="1:2" s="73" customFormat="1" ht="10.5">
      <c r="A2311" s="129" t="s">
        <v>2793</v>
      </c>
      <c r="B2311" s="130">
        <v>8.5</v>
      </c>
    </row>
    <row r="2312" spans="1:2" s="73" customFormat="1" ht="10.5">
      <c r="A2312" s="129" t="s">
        <v>2794</v>
      </c>
      <c r="B2312" s="130">
        <v>1</v>
      </c>
    </row>
    <row r="2313" spans="1:2" s="73" customFormat="1" ht="10.5">
      <c r="A2313" s="129" t="s">
        <v>2795</v>
      </c>
      <c r="B2313" s="130">
        <v>9</v>
      </c>
    </row>
    <row r="2314" spans="1:2" s="73" customFormat="1" ht="10.5">
      <c r="A2314" s="129" t="s">
        <v>2796</v>
      </c>
      <c r="B2314" s="130">
        <v>8</v>
      </c>
    </row>
    <row r="2315" spans="1:2" s="73" customFormat="1" ht="10.5">
      <c r="A2315" s="129" t="s">
        <v>2797</v>
      </c>
      <c r="B2315" s="130">
        <v>10.5</v>
      </c>
    </row>
    <row r="2316" spans="1:2" s="73" customFormat="1" ht="10.5">
      <c r="A2316" s="129" t="s">
        <v>2798</v>
      </c>
      <c r="B2316" s="130">
        <v>9</v>
      </c>
    </row>
    <row r="2317" spans="1:2" s="73" customFormat="1" ht="10.5">
      <c r="A2317" s="129" t="s">
        <v>2799</v>
      </c>
      <c r="B2317" s="130">
        <v>5</v>
      </c>
    </row>
    <row r="2318" spans="1:2" s="73" customFormat="1" ht="10.5">
      <c r="A2318" s="129" t="s">
        <v>2800</v>
      </c>
      <c r="B2318" s="130">
        <v>8</v>
      </c>
    </row>
    <row r="2319" spans="1:2" s="73" customFormat="1" ht="10.5">
      <c r="A2319" s="129" t="s">
        <v>2801</v>
      </c>
      <c r="B2319" s="130">
        <v>8.5</v>
      </c>
    </row>
    <row r="2320" spans="1:2" s="73" customFormat="1" ht="10.5">
      <c r="A2320" s="129" t="s">
        <v>2802</v>
      </c>
      <c r="B2320" s="130">
        <v>11</v>
      </c>
    </row>
    <row r="2321" spans="1:2" s="73" customFormat="1" ht="10.5">
      <c r="A2321" s="129" t="s">
        <v>2803</v>
      </c>
      <c r="B2321" s="130">
        <v>9.5</v>
      </c>
    </row>
    <row r="2322" spans="1:2" s="73" customFormat="1" ht="10.5">
      <c r="A2322" s="129" t="s">
        <v>2804</v>
      </c>
      <c r="B2322" s="130">
        <v>1.5</v>
      </c>
    </row>
    <row r="2323" spans="1:2" s="73" customFormat="1" ht="10.5">
      <c r="A2323" s="129" t="s">
        <v>2805</v>
      </c>
      <c r="B2323" s="130">
        <v>1</v>
      </c>
    </row>
    <row r="2324" spans="1:2" s="73" customFormat="1" ht="10.5">
      <c r="A2324" s="129" t="s">
        <v>2806</v>
      </c>
      <c r="B2324" s="130">
        <v>1.5</v>
      </c>
    </row>
    <row r="2325" spans="1:2" s="73" customFormat="1" ht="10.5">
      <c r="A2325" s="129" t="s">
        <v>2807</v>
      </c>
      <c r="B2325" s="130">
        <v>1.5</v>
      </c>
    </row>
    <row r="2326" spans="1:2" s="73" customFormat="1" ht="10.5">
      <c r="A2326" s="129" t="s">
        <v>2808</v>
      </c>
      <c r="B2326" s="130">
        <v>1.5</v>
      </c>
    </row>
    <row r="2327" spans="1:2" s="73" customFormat="1" ht="10.5">
      <c r="A2327" s="129" t="s">
        <v>2809</v>
      </c>
      <c r="B2327" s="130">
        <v>1</v>
      </c>
    </row>
    <row r="2328" spans="1:2" s="73" customFormat="1" ht="10.5">
      <c r="A2328" s="129" t="s">
        <v>2810</v>
      </c>
      <c r="B2328" s="130">
        <v>1.5</v>
      </c>
    </row>
    <row r="2329" spans="1:2" s="73" customFormat="1" ht="10.5">
      <c r="A2329" s="129" t="s">
        <v>2811</v>
      </c>
      <c r="B2329" s="130">
        <v>1.5</v>
      </c>
    </row>
    <row r="2330" spans="1:2" s="73" customFormat="1" ht="10.5">
      <c r="A2330" s="129" t="s">
        <v>2812</v>
      </c>
      <c r="B2330" s="130">
        <v>1.5</v>
      </c>
    </row>
    <row r="2331" spans="1:2" s="73" customFormat="1" ht="10.5">
      <c r="A2331" s="129" t="s">
        <v>2813</v>
      </c>
      <c r="B2331" s="130">
        <v>2</v>
      </c>
    </row>
    <row r="2332" spans="1:2" s="73" customFormat="1" ht="10.5">
      <c r="A2332" s="129" t="s">
        <v>2814</v>
      </c>
      <c r="B2332" s="130">
        <v>2.5</v>
      </c>
    </row>
    <row r="2333" spans="1:2" s="73" customFormat="1" ht="10.5">
      <c r="A2333" s="129" t="s">
        <v>2815</v>
      </c>
      <c r="B2333" s="130">
        <v>1.5</v>
      </c>
    </row>
    <row r="2334" spans="1:2" s="73" customFormat="1" ht="10.5">
      <c r="A2334" s="129" t="s">
        <v>2816</v>
      </c>
      <c r="B2334" s="130">
        <v>1.5</v>
      </c>
    </row>
    <row r="2335" spans="1:2" s="73" customFormat="1" ht="10.5">
      <c r="A2335" s="129" t="s">
        <v>2817</v>
      </c>
      <c r="B2335" s="130">
        <v>2.5</v>
      </c>
    </row>
    <row r="2336" spans="1:2" s="73" customFormat="1" ht="10.5">
      <c r="A2336" s="129" t="s">
        <v>2818</v>
      </c>
      <c r="B2336" s="130">
        <v>8.5</v>
      </c>
    </row>
    <row r="2337" spans="1:2" s="73" customFormat="1" ht="10.5">
      <c r="A2337" s="129" t="s">
        <v>2819</v>
      </c>
      <c r="B2337" s="130">
        <v>8.5</v>
      </c>
    </row>
    <row r="2338" spans="1:2" s="73" customFormat="1" ht="10.5">
      <c r="A2338" s="129" t="s">
        <v>2820</v>
      </c>
      <c r="B2338" s="130">
        <v>4.5</v>
      </c>
    </row>
    <row r="2339" spans="1:2" s="73" customFormat="1" ht="10.5">
      <c r="A2339" s="129" t="s">
        <v>2821</v>
      </c>
      <c r="B2339" s="130">
        <v>1</v>
      </c>
    </row>
    <row r="2340" spans="1:2" s="73" customFormat="1" ht="10.5">
      <c r="A2340" s="129" t="s">
        <v>2822</v>
      </c>
      <c r="B2340" s="130">
        <v>2</v>
      </c>
    </row>
    <row r="2341" spans="1:2" s="73" customFormat="1" ht="10.5">
      <c r="A2341" s="129" t="s">
        <v>2823</v>
      </c>
      <c r="B2341" s="130">
        <v>4.5</v>
      </c>
    </row>
    <row r="2342" spans="1:2" s="73" customFormat="1" ht="10.5">
      <c r="A2342" s="129" t="s">
        <v>2824</v>
      </c>
      <c r="B2342" s="130">
        <v>7</v>
      </c>
    </row>
    <row r="2343" spans="1:2" s="73" customFormat="1" ht="10.5">
      <c r="A2343" s="129" t="s">
        <v>2825</v>
      </c>
      <c r="B2343" s="130">
        <v>6.5</v>
      </c>
    </row>
    <row r="2344" spans="1:2" s="73" customFormat="1" ht="10.5">
      <c r="A2344" s="129" t="s">
        <v>2826</v>
      </c>
      <c r="B2344" s="130">
        <v>7</v>
      </c>
    </row>
    <row r="2345" spans="1:2" s="73" customFormat="1" ht="10.5">
      <c r="A2345" s="129" t="s">
        <v>2827</v>
      </c>
      <c r="B2345" s="130">
        <v>11.5</v>
      </c>
    </row>
    <row r="2346" spans="1:2" s="73" customFormat="1" ht="10.5">
      <c r="A2346" s="129" t="s">
        <v>2828</v>
      </c>
      <c r="B2346" s="130">
        <v>8</v>
      </c>
    </row>
    <row r="2347" spans="1:2" s="73" customFormat="1" ht="10.5">
      <c r="A2347" s="129" t="s">
        <v>2829</v>
      </c>
      <c r="B2347" s="130">
        <v>9</v>
      </c>
    </row>
    <row r="2348" spans="1:2" s="73" customFormat="1" ht="10.5">
      <c r="A2348" s="129" t="s">
        <v>2830</v>
      </c>
      <c r="B2348" s="130">
        <v>7.5</v>
      </c>
    </row>
    <row r="2349" spans="1:2" s="73" customFormat="1" ht="10.5">
      <c r="A2349" s="129" t="s">
        <v>2831</v>
      </c>
      <c r="B2349" s="130">
        <v>7.5</v>
      </c>
    </row>
    <row r="2350" spans="1:2" s="73" customFormat="1" ht="10.5">
      <c r="A2350" s="129" t="s">
        <v>2832</v>
      </c>
      <c r="B2350" s="130">
        <v>6.5</v>
      </c>
    </row>
    <row r="2351" spans="1:2" s="73" customFormat="1" ht="10.5">
      <c r="A2351" s="129" t="s">
        <v>2833</v>
      </c>
      <c r="B2351" s="130">
        <v>8.5</v>
      </c>
    </row>
    <row r="2352" spans="1:2" s="73" customFormat="1" ht="10.5">
      <c r="A2352" s="129" t="s">
        <v>2834</v>
      </c>
      <c r="B2352" s="130">
        <v>8</v>
      </c>
    </row>
    <row r="2353" spans="1:2" s="73" customFormat="1" ht="10.5">
      <c r="A2353" s="129" t="s">
        <v>2835</v>
      </c>
      <c r="B2353" s="130">
        <v>8.5</v>
      </c>
    </row>
    <row r="2354" spans="1:2" s="73" customFormat="1" ht="10.5">
      <c r="A2354" s="129" t="s">
        <v>2836</v>
      </c>
      <c r="B2354" s="130">
        <v>6.5</v>
      </c>
    </row>
    <row r="2355" spans="1:2" s="73" customFormat="1" ht="10.5">
      <c r="A2355" s="129" t="s">
        <v>2837</v>
      </c>
      <c r="B2355" s="130">
        <v>7.5</v>
      </c>
    </row>
    <row r="2356" spans="1:2" s="73" customFormat="1" ht="10.5">
      <c r="A2356" s="129" t="s">
        <v>2838</v>
      </c>
      <c r="B2356" s="130">
        <v>4.5</v>
      </c>
    </row>
    <row r="2357" spans="1:2" s="73" customFormat="1" ht="10.5">
      <c r="A2357" s="129" t="s">
        <v>2839</v>
      </c>
      <c r="B2357" s="130">
        <v>8</v>
      </c>
    </row>
    <row r="2358" spans="1:2" s="73" customFormat="1" ht="10.5">
      <c r="A2358" s="129" t="s">
        <v>2840</v>
      </c>
      <c r="B2358" s="130">
        <v>7.5</v>
      </c>
    </row>
    <row r="2359" spans="1:2" s="73" customFormat="1" ht="10.5">
      <c r="A2359" s="129" t="s">
        <v>2841</v>
      </c>
      <c r="B2359" s="130">
        <v>9.5</v>
      </c>
    </row>
    <row r="2360" spans="1:2" s="73" customFormat="1" ht="10.5">
      <c r="A2360" s="129" t="s">
        <v>2842</v>
      </c>
      <c r="B2360" s="130">
        <v>7.5</v>
      </c>
    </row>
    <row r="2361" spans="1:2" s="73" customFormat="1" ht="10.5">
      <c r="A2361" s="129" t="s">
        <v>2843</v>
      </c>
      <c r="B2361" s="130">
        <v>9</v>
      </c>
    </row>
    <row r="2362" spans="1:2" s="73" customFormat="1" ht="10.5">
      <c r="A2362" s="129" t="s">
        <v>2844</v>
      </c>
      <c r="B2362" s="130">
        <v>9.5</v>
      </c>
    </row>
    <row r="2363" spans="1:2" s="73" customFormat="1" ht="10.5">
      <c r="A2363" s="129" t="s">
        <v>2845</v>
      </c>
      <c r="B2363" s="130">
        <v>9</v>
      </c>
    </row>
    <row r="2364" spans="1:2" s="73" customFormat="1" ht="10.5">
      <c r="A2364" s="129" t="s">
        <v>2846</v>
      </c>
      <c r="B2364" s="130">
        <v>8</v>
      </c>
    </row>
    <row r="2365" spans="1:2" s="73" customFormat="1" ht="10.5">
      <c r="A2365" s="129" t="s">
        <v>2847</v>
      </c>
      <c r="B2365" s="130">
        <v>8.5</v>
      </c>
    </row>
    <row r="2366" spans="1:2" s="73" customFormat="1" ht="10.5">
      <c r="A2366" s="129" t="s">
        <v>2848</v>
      </c>
      <c r="B2366" s="130">
        <v>4.5</v>
      </c>
    </row>
    <row r="2367" spans="1:2" s="73" customFormat="1" ht="10.5">
      <c r="A2367" s="129" t="s">
        <v>2849</v>
      </c>
      <c r="B2367" s="130">
        <v>0.5</v>
      </c>
    </row>
    <row r="2368" spans="1:2" s="73" customFormat="1" ht="10.5">
      <c r="A2368" s="129" t="s">
        <v>2850</v>
      </c>
      <c r="B2368" s="130">
        <v>5.5</v>
      </c>
    </row>
    <row r="2369" spans="1:2" s="73" customFormat="1" ht="10.5">
      <c r="A2369" s="129" t="s">
        <v>2851</v>
      </c>
      <c r="B2369" s="130">
        <v>8</v>
      </c>
    </row>
    <row r="2370" spans="1:2" s="73" customFormat="1" ht="10.5">
      <c r="A2370" s="129" t="s">
        <v>2852</v>
      </c>
      <c r="B2370" s="130">
        <v>7.5</v>
      </c>
    </row>
    <row r="2371" spans="1:2" s="73" customFormat="1" ht="10.5">
      <c r="A2371" s="129" t="s">
        <v>2853</v>
      </c>
      <c r="B2371" s="130">
        <v>8</v>
      </c>
    </row>
    <row r="2372" spans="1:2" s="73" customFormat="1" ht="10.5">
      <c r="A2372" s="129" t="s">
        <v>2854</v>
      </c>
      <c r="B2372" s="130">
        <v>9.5</v>
      </c>
    </row>
    <row r="2373" spans="1:2" s="73" customFormat="1" ht="10.5">
      <c r="A2373" s="129" t="s">
        <v>2855</v>
      </c>
      <c r="B2373" s="130">
        <v>3.5</v>
      </c>
    </row>
    <row r="2374" spans="1:2" s="73" customFormat="1" ht="10.5">
      <c r="A2374" s="129" t="s">
        <v>2856</v>
      </c>
      <c r="B2374" s="130">
        <v>3.5</v>
      </c>
    </row>
    <row r="2375" spans="1:2" s="73" customFormat="1" ht="10.5">
      <c r="A2375" s="129" t="s">
        <v>2857</v>
      </c>
      <c r="B2375" s="130">
        <v>8</v>
      </c>
    </row>
    <row r="2376" spans="1:2" s="73" customFormat="1" ht="10.5">
      <c r="A2376" s="129" t="s">
        <v>2858</v>
      </c>
      <c r="B2376" s="130">
        <v>12.5</v>
      </c>
    </row>
    <row r="2377" spans="1:2" s="73" customFormat="1" ht="10.5">
      <c r="A2377" s="129" t="s">
        <v>2859</v>
      </c>
      <c r="B2377" s="130">
        <v>5</v>
      </c>
    </row>
    <row r="2378" spans="1:2" s="73" customFormat="1" ht="10.5">
      <c r="A2378" s="129" t="s">
        <v>2860</v>
      </c>
      <c r="B2378" s="130">
        <v>5.5</v>
      </c>
    </row>
    <row r="2379" spans="1:2" s="73" customFormat="1" ht="10.5">
      <c r="A2379" s="129" t="s">
        <v>2861</v>
      </c>
      <c r="B2379" s="130">
        <v>7</v>
      </c>
    </row>
    <row r="2380" spans="1:2" s="73" customFormat="1" ht="10.5">
      <c r="A2380" s="129" t="s">
        <v>2862</v>
      </c>
      <c r="B2380" s="130">
        <v>5.5</v>
      </c>
    </row>
    <row r="2381" spans="1:2" s="73" customFormat="1" ht="10.5">
      <c r="A2381" s="129" t="s">
        <v>2863</v>
      </c>
      <c r="B2381" s="130">
        <v>4.5</v>
      </c>
    </row>
    <row r="2382" spans="1:2" s="73" customFormat="1" ht="10.5">
      <c r="A2382" s="129" t="s">
        <v>2864</v>
      </c>
      <c r="B2382" s="130">
        <v>5.5</v>
      </c>
    </row>
    <row r="2383" spans="1:2" s="73" customFormat="1" ht="10.5">
      <c r="A2383" s="129" t="s">
        <v>2865</v>
      </c>
      <c r="B2383" s="130">
        <v>6.5</v>
      </c>
    </row>
    <row r="2384" spans="1:2" s="73" customFormat="1" ht="10.5">
      <c r="A2384" s="129" t="s">
        <v>2866</v>
      </c>
      <c r="B2384" s="130">
        <v>2</v>
      </c>
    </row>
    <row r="2385" spans="1:2" s="73" customFormat="1" ht="10.5">
      <c r="A2385" s="129" t="s">
        <v>2867</v>
      </c>
      <c r="B2385" s="130">
        <v>4.5</v>
      </c>
    </row>
    <row r="2386" spans="1:2" s="73" customFormat="1" ht="10.5">
      <c r="A2386" s="129" t="s">
        <v>2868</v>
      </c>
      <c r="B2386" s="130">
        <v>4.5</v>
      </c>
    </row>
    <row r="2387" spans="1:2" s="73" customFormat="1" ht="10.5">
      <c r="A2387" s="129" t="s">
        <v>2869</v>
      </c>
      <c r="B2387" s="130">
        <v>4.5</v>
      </c>
    </row>
    <row r="2388" spans="1:2" s="73" customFormat="1" ht="10.5">
      <c r="A2388" s="129" t="s">
        <v>2870</v>
      </c>
      <c r="B2388" s="130">
        <v>4.5</v>
      </c>
    </row>
    <row r="2389" spans="1:2" s="73" customFormat="1" ht="10.5">
      <c r="A2389" s="129" t="s">
        <v>2871</v>
      </c>
      <c r="B2389" s="130">
        <v>1.5</v>
      </c>
    </row>
    <row r="2390" spans="1:2" s="73" customFormat="1" ht="10.5">
      <c r="A2390" s="129" t="s">
        <v>2872</v>
      </c>
      <c r="B2390" s="130">
        <v>4.5</v>
      </c>
    </row>
    <row r="2391" spans="1:2" s="73" customFormat="1" ht="10.5">
      <c r="A2391" s="129" t="s">
        <v>2873</v>
      </c>
      <c r="B2391" s="130">
        <v>5</v>
      </c>
    </row>
    <row r="2392" spans="1:2" s="73" customFormat="1" ht="10.5">
      <c r="A2392" s="129" t="s">
        <v>2874</v>
      </c>
      <c r="B2392" s="130">
        <v>4.5</v>
      </c>
    </row>
    <row r="2393" spans="1:2" s="73" customFormat="1" ht="10.5">
      <c r="A2393" s="129" t="s">
        <v>2875</v>
      </c>
      <c r="B2393" s="130">
        <v>4.5</v>
      </c>
    </row>
    <row r="2394" spans="1:2" s="73" customFormat="1" ht="10.5">
      <c r="A2394" s="129" t="s">
        <v>2876</v>
      </c>
      <c r="B2394" s="130">
        <v>4</v>
      </c>
    </row>
    <row r="2395" spans="1:2" s="73" customFormat="1" ht="10.5">
      <c r="A2395" s="129" t="s">
        <v>2877</v>
      </c>
      <c r="B2395" s="130">
        <v>4.5</v>
      </c>
    </row>
    <row r="2396" spans="1:2" s="73" customFormat="1" ht="10.5">
      <c r="A2396" s="129" t="s">
        <v>2878</v>
      </c>
      <c r="B2396" s="130">
        <v>1</v>
      </c>
    </row>
    <row r="2397" spans="1:2" s="73" customFormat="1" ht="10.5">
      <c r="A2397" s="129" t="s">
        <v>2879</v>
      </c>
      <c r="B2397" s="130">
        <v>4.5</v>
      </c>
    </row>
    <row r="2398" spans="1:2" s="73" customFormat="1" ht="10.5">
      <c r="A2398" s="129" t="s">
        <v>2880</v>
      </c>
      <c r="B2398" s="130">
        <v>2.5</v>
      </c>
    </row>
    <row r="2399" spans="1:2" s="73" customFormat="1" ht="10.5">
      <c r="A2399" s="129" t="s">
        <v>2881</v>
      </c>
      <c r="B2399" s="130">
        <v>2.5</v>
      </c>
    </row>
    <row r="2400" spans="1:2" s="73" customFormat="1" ht="10.5">
      <c r="A2400" s="129" t="s">
        <v>2882</v>
      </c>
      <c r="B2400" s="130">
        <v>2</v>
      </c>
    </row>
    <row r="2401" spans="1:2" s="73" customFormat="1" ht="10.5">
      <c r="A2401" s="129" t="s">
        <v>2883</v>
      </c>
      <c r="B2401" s="130">
        <v>3</v>
      </c>
    </row>
    <row r="2402" spans="1:2" s="73" customFormat="1" ht="10.5">
      <c r="A2402" s="129" t="s">
        <v>2884</v>
      </c>
      <c r="B2402" s="130">
        <v>3</v>
      </c>
    </row>
    <row r="2403" spans="1:2" s="73" customFormat="1" ht="10.5">
      <c r="A2403" s="129" t="s">
        <v>2885</v>
      </c>
      <c r="B2403" s="130">
        <v>3.5</v>
      </c>
    </row>
    <row r="2404" spans="1:2" s="73" customFormat="1" ht="10.5">
      <c r="A2404" s="129" t="s">
        <v>2886</v>
      </c>
      <c r="B2404" s="130">
        <v>5</v>
      </c>
    </row>
    <row r="2405" spans="1:2" s="73" customFormat="1" ht="10.5">
      <c r="A2405" s="129" t="s">
        <v>2887</v>
      </c>
      <c r="B2405" s="130">
        <v>4.5</v>
      </c>
    </row>
    <row r="2406" spans="1:2" s="73" customFormat="1" ht="10.5">
      <c r="A2406" s="129" t="s">
        <v>2888</v>
      </c>
      <c r="B2406" s="130">
        <v>4.5</v>
      </c>
    </row>
    <row r="2407" spans="1:2" s="73" customFormat="1" ht="10.5">
      <c r="A2407" s="129" t="s">
        <v>2889</v>
      </c>
      <c r="B2407" s="130">
        <v>5</v>
      </c>
    </row>
    <row r="2408" spans="1:2" s="73" customFormat="1" ht="10.5">
      <c r="A2408" s="129" t="s">
        <v>2890</v>
      </c>
      <c r="B2408" s="130">
        <v>4.5</v>
      </c>
    </row>
    <row r="2409" spans="1:2" s="73" customFormat="1" ht="10.5">
      <c r="A2409" s="129" t="s">
        <v>2891</v>
      </c>
      <c r="B2409" s="130">
        <v>4.5</v>
      </c>
    </row>
    <row r="2410" spans="1:2" s="73" customFormat="1" ht="10.5">
      <c r="A2410" s="129" t="s">
        <v>2892</v>
      </c>
      <c r="B2410" s="130">
        <v>4.5</v>
      </c>
    </row>
    <row r="2411" spans="1:2" s="73" customFormat="1" ht="10.5">
      <c r="A2411" s="129" t="s">
        <v>2893</v>
      </c>
      <c r="B2411" s="130">
        <v>0.5</v>
      </c>
    </row>
    <row r="2412" spans="1:2" s="73" customFormat="1" ht="10.5">
      <c r="A2412" s="129" t="s">
        <v>2894</v>
      </c>
      <c r="B2412" s="130">
        <v>2</v>
      </c>
    </row>
    <row r="2413" spans="1:2" s="73" customFormat="1" ht="10.5">
      <c r="A2413" s="129" t="s">
        <v>2895</v>
      </c>
      <c r="B2413" s="130">
        <v>2</v>
      </c>
    </row>
    <row r="2414" spans="1:2" s="73" customFormat="1" ht="10.5">
      <c r="A2414" s="129" t="s">
        <v>2896</v>
      </c>
      <c r="B2414" s="130">
        <v>3.5</v>
      </c>
    </row>
    <row r="2415" spans="1:2" s="73" customFormat="1" ht="10.5">
      <c r="A2415" s="129" t="s">
        <v>2897</v>
      </c>
      <c r="B2415" s="130">
        <v>4.5</v>
      </c>
    </row>
    <row r="2416" spans="1:2" s="73" customFormat="1" ht="10.5">
      <c r="A2416" s="129" t="s">
        <v>2898</v>
      </c>
      <c r="B2416" s="130">
        <v>4</v>
      </c>
    </row>
    <row r="2417" spans="1:2" s="73" customFormat="1" ht="10.5">
      <c r="A2417" s="129" t="s">
        <v>2899</v>
      </c>
      <c r="B2417" s="130">
        <v>5</v>
      </c>
    </row>
    <row r="2418" spans="1:2" s="73" customFormat="1" ht="10.5">
      <c r="A2418" s="129" t="s">
        <v>2900</v>
      </c>
      <c r="B2418" s="130">
        <v>4</v>
      </c>
    </row>
    <row r="2419" spans="1:2" s="73" customFormat="1" ht="10.5">
      <c r="A2419" s="129" t="s">
        <v>2901</v>
      </c>
      <c r="B2419" s="130">
        <v>3.5</v>
      </c>
    </row>
    <row r="2420" spans="1:2" s="73" customFormat="1" ht="10.5">
      <c r="A2420" s="129" t="s">
        <v>2902</v>
      </c>
      <c r="B2420" s="130">
        <v>2</v>
      </c>
    </row>
    <row r="2421" spans="1:2" s="73" customFormat="1" ht="10.5">
      <c r="A2421" s="129" t="s">
        <v>2903</v>
      </c>
      <c r="B2421" s="130">
        <v>3</v>
      </c>
    </row>
    <row r="2422" spans="1:2" s="73" customFormat="1" ht="10.5">
      <c r="A2422" s="129" t="s">
        <v>2904</v>
      </c>
      <c r="B2422" s="130">
        <v>3.5</v>
      </c>
    </row>
    <row r="2423" spans="1:2" s="73" customFormat="1" ht="10.5">
      <c r="A2423" s="129" t="s">
        <v>2905</v>
      </c>
      <c r="B2423" s="130">
        <v>2</v>
      </c>
    </row>
    <row r="2424" spans="1:2" s="73" customFormat="1" ht="10.5">
      <c r="A2424" s="129" t="s">
        <v>2906</v>
      </c>
      <c r="B2424" s="130">
        <v>2</v>
      </c>
    </row>
    <row r="2425" spans="1:2" s="73" customFormat="1" ht="10.5">
      <c r="A2425" s="129" t="s">
        <v>2907</v>
      </c>
      <c r="B2425" s="130">
        <v>3</v>
      </c>
    </row>
    <row r="2426" spans="1:2" s="73" customFormat="1" ht="10.5">
      <c r="A2426" s="129" t="s">
        <v>2908</v>
      </c>
      <c r="B2426" s="130">
        <v>5</v>
      </c>
    </row>
    <row r="2427" spans="1:2" s="73" customFormat="1" ht="10.5">
      <c r="A2427" s="129" t="s">
        <v>2909</v>
      </c>
      <c r="B2427" s="130">
        <v>1</v>
      </c>
    </row>
    <row r="2428" spans="1:2" s="73" customFormat="1" ht="10.5">
      <c r="A2428" s="129" t="s">
        <v>2910</v>
      </c>
      <c r="B2428" s="130">
        <v>2</v>
      </c>
    </row>
    <row r="2429" spans="1:2" s="73" customFormat="1" ht="10.5">
      <c r="A2429" s="129" t="s">
        <v>2911</v>
      </c>
      <c r="B2429" s="130">
        <v>0.5</v>
      </c>
    </row>
    <row r="2430" spans="1:2" s="73" customFormat="1" ht="10.5">
      <c r="A2430" s="129" t="s">
        <v>2912</v>
      </c>
      <c r="B2430" s="130">
        <v>5</v>
      </c>
    </row>
    <row r="2431" spans="1:2" s="73" customFormat="1" ht="10.5">
      <c r="A2431" s="129" t="s">
        <v>2913</v>
      </c>
      <c r="B2431" s="130">
        <v>1</v>
      </c>
    </row>
    <row r="2432" spans="1:2" s="73" customFormat="1" ht="10.5">
      <c r="A2432" s="129" t="s">
        <v>2914</v>
      </c>
      <c r="B2432" s="130">
        <v>2</v>
      </c>
    </row>
    <row r="2433" spans="1:2" s="73" customFormat="1" ht="10.5">
      <c r="A2433" s="129" t="s">
        <v>2915</v>
      </c>
      <c r="B2433" s="130">
        <v>1.5</v>
      </c>
    </row>
    <row r="2434" spans="1:2" s="73" customFormat="1" ht="10.5">
      <c r="A2434" s="129" t="s">
        <v>2916</v>
      </c>
      <c r="B2434" s="130">
        <v>0</v>
      </c>
    </row>
    <row r="2435" spans="1:2" s="73" customFormat="1" ht="10.5">
      <c r="A2435" s="129" t="s">
        <v>2917</v>
      </c>
      <c r="B2435" s="130">
        <v>1.5</v>
      </c>
    </row>
    <row r="2436" spans="1:2" s="73" customFormat="1" ht="10.5">
      <c r="A2436" s="129" t="s">
        <v>2918</v>
      </c>
      <c r="B2436" s="130">
        <v>4</v>
      </c>
    </row>
    <row r="2437" spans="1:2" s="73" customFormat="1" ht="10.5">
      <c r="A2437" s="129" t="s">
        <v>2919</v>
      </c>
      <c r="B2437" s="130">
        <v>3.5</v>
      </c>
    </row>
    <row r="2438" spans="1:2" s="73" customFormat="1" ht="10.5">
      <c r="A2438" s="129" t="s">
        <v>2920</v>
      </c>
      <c r="B2438" s="130">
        <v>4</v>
      </c>
    </row>
    <row r="2439" spans="1:2" s="73" customFormat="1" ht="10.5">
      <c r="A2439" s="129" t="s">
        <v>2921</v>
      </c>
      <c r="B2439" s="130">
        <v>6.5</v>
      </c>
    </row>
    <row r="2440" spans="1:2" s="73" customFormat="1" ht="10.5">
      <c r="A2440" s="129" t="s">
        <v>2922</v>
      </c>
      <c r="B2440" s="130">
        <v>4</v>
      </c>
    </row>
    <row r="2441" spans="1:2" s="73" customFormat="1" ht="10.5">
      <c r="A2441" s="129" t="s">
        <v>2923</v>
      </c>
      <c r="B2441" s="130">
        <v>1.5</v>
      </c>
    </row>
    <row r="2442" spans="1:2" s="73" customFormat="1" ht="10.5">
      <c r="A2442" s="129" t="s">
        <v>2924</v>
      </c>
      <c r="B2442" s="130">
        <v>8</v>
      </c>
    </row>
    <row r="2443" spans="1:2" s="73" customFormat="1" ht="10.5">
      <c r="A2443" s="129" t="s">
        <v>2925</v>
      </c>
      <c r="B2443" s="130">
        <v>9.5</v>
      </c>
    </row>
    <row r="2444" spans="1:2" s="73" customFormat="1" ht="10.5">
      <c r="A2444" s="129" t="s">
        <v>2926</v>
      </c>
      <c r="B2444" s="130">
        <v>7</v>
      </c>
    </row>
    <row r="2445" spans="1:2" s="73" customFormat="1" ht="10.5">
      <c r="A2445" s="129" t="s">
        <v>2927</v>
      </c>
      <c r="B2445" s="130">
        <v>12</v>
      </c>
    </row>
    <row r="2446" spans="1:2" s="73" customFormat="1" ht="10.5">
      <c r="A2446" s="129" t="s">
        <v>2928</v>
      </c>
      <c r="B2446" s="130">
        <v>12.5</v>
      </c>
    </row>
    <row r="2447" spans="1:2" s="73" customFormat="1" ht="10.5">
      <c r="A2447" s="129" t="s">
        <v>2929</v>
      </c>
      <c r="B2447" s="130">
        <v>7.5</v>
      </c>
    </row>
    <row r="2448" spans="1:2" s="73" customFormat="1" ht="10.5">
      <c r="A2448" s="129" t="s">
        <v>2930</v>
      </c>
      <c r="B2448" s="130">
        <v>8</v>
      </c>
    </row>
    <row r="2449" spans="1:2" s="73" customFormat="1" ht="10.5">
      <c r="A2449" s="129" t="s">
        <v>2931</v>
      </c>
      <c r="B2449" s="130">
        <v>2.5</v>
      </c>
    </row>
    <row r="2450" spans="1:2" s="73" customFormat="1" ht="10.5">
      <c r="A2450" s="129" t="s">
        <v>2932</v>
      </c>
      <c r="B2450" s="130">
        <v>7.5</v>
      </c>
    </row>
    <row r="2451" spans="1:2" s="73" customFormat="1" ht="10.5">
      <c r="A2451" s="129" t="s">
        <v>2933</v>
      </c>
      <c r="B2451" s="130">
        <v>3.5</v>
      </c>
    </row>
    <row r="2452" spans="1:2" s="73" customFormat="1" ht="10.5">
      <c r="A2452" s="129" t="s">
        <v>2934</v>
      </c>
      <c r="B2452" s="130">
        <v>1.5</v>
      </c>
    </row>
    <row r="2453" spans="1:2" s="73" customFormat="1" ht="10.5">
      <c r="A2453" s="129" t="s">
        <v>2935</v>
      </c>
      <c r="B2453" s="130">
        <v>2</v>
      </c>
    </row>
    <row r="2454" spans="1:2" s="73" customFormat="1" ht="10.5">
      <c r="A2454" s="129" t="s">
        <v>2936</v>
      </c>
      <c r="B2454" s="130">
        <v>3</v>
      </c>
    </row>
    <row r="2455" spans="1:2" s="73" customFormat="1" ht="10.5">
      <c r="A2455" s="129" t="s">
        <v>2937</v>
      </c>
      <c r="B2455" s="130">
        <v>2.5</v>
      </c>
    </row>
    <row r="2456" spans="1:2" s="73" customFormat="1" ht="10.5">
      <c r="A2456" s="129" t="s">
        <v>2938</v>
      </c>
      <c r="B2456" s="130">
        <v>4</v>
      </c>
    </row>
    <row r="2457" spans="1:2" s="73" customFormat="1" ht="10.5">
      <c r="A2457" s="129" t="s">
        <v>2939</v>
      </c>
      <c r="B2457" s="130">
        <v>2.5</v>
      </c>
    </row>
    <row r="2458" spans="1:2" s="73" customFormat="1" ht="10.5">
      <c r="A2458" s="129" t="s">
        <v>2940</v>
      </c>
      <c r="B2458" s="130">
        <v>4.5</v>
      </c>
    </row>
    <row r="2459" spans="1:2" s="73" customFormat="1" ht="10.5">
      <c r="A2459" s="129" t="s">
        <v>2941</v>
      </c>
      <c r="B2459" s="130">
        <v>4.5</v>
      </c>
    </row>
    <row r="2460" spans="1:2" s="73" customFormat="1" ht="10.5">
      <c r="A2460" s="129" t="s">
        <v>2942</v>
      </c>
      <c r="B2460" s="130">
        <v>2</v>
      </c>
    </row>
    <row r="2461" spans="1:2" s="73" customFormat="1" ht="10.5">
      <c r="A2461" s="129" t="s">
        <v>2943</v>
      </c>
      <c r="B2461" s="130">
        <v>2</v>
      </c>
    </row>
    <row r="2462" spans="1:2" s="73" customFormat="1" ht="10.5">
      <c r="A2462" s="129" t="s">
        <v>2944</v>
      </c>
      <c r="B2462" s="130">
        <v>3</v>
      </c>
    </row>
    <row r="2463" spans="1:2" s="73" customFormat="1" ht="10.5">
      <c r="A2463" s="129" t="s">
        <v>2945</v>
      </c>
      <c r="B2463" s="130">
        <v>1.5</v>
      </c>
    </row>
    <row r="2464" spans="1:2" s="73" customFormat="1" ht="10.5">
      <c r="A2464" s="129" t="s">
        <v>2946</v>
      </c>
      <c r="B2464" s="130">
        <v>2</v>
      </c>
    </row>
    <row r="2465" spans="1:2" s="73" customFormat="1" ht="10.5">
      <c r="A2465" s="129" t="s">
        <v>2947</v>
      </c>
      <c r="B2465" s="130">
        <v>4.5</v>
      </c>
    </row>
    <row r="2466" spans="1:2" s="73" customFormat="1" ht="10.5">
      <c r="A2466" s="129" t="s">
        <v>2948</v>
      </c>
      <c r="B2466" s="130">
        <v>9.5</v>
      </c>
    </row>
    <row r="2467" spans="1:2" s="73" customFormat="1" ht="10.5">
      <c r="A2467" s="129" t="s">
        <v>2949</v>
      </c>
      <c r="B2467" s="130">
        <v>9</v>
      </c>
    </row>
    <row r="2468" spans="1:2" s="73" customFormat="1" ht="10.5">
      <c r="A2468" s="129" t="s">
        <v>2950</v>
      </c>
      <c r="B2468" s="130">
        <v>9</v>
      </c>
    </row>
    <row r="2469" spans="1:2" s="73" customFormat="1" ht="10.5">
      <c r="A2469" s="129" t="s">
        <v>2951</v>
      </c>
      <c r="B2469" s="130">
        <v>10</v>
      </c>
    </row>
    <row r="2470" spans="1:2" s="73" customFormat="1" ht="10.5">
      <c r="A2470" s="129" t="s">
        <v>2952</v>
      </c>
      <c r="B2470" s="130">
        <v>11</v>
      </c>
    </row>
    <row r="2471" spans="1:2" s="73" customFormat="1" ht="10.5">
      <c r="A2471" s="129" t="s">
        <v>2953</v>
      </c>
      <c r="B2471" s="130">
        <v>12.5</v>
      </c>
    </row>
    <row r="2472" spans="1:2" s="73" customFormat="1" ht="10.5">
      <c r="A2472" s="129" t="s">
        <v>2954</v>
      </c>
      <c r="B2472" s="130">
        <v>7</v>
      </c>
    </row>
    <row r="2473" spans="1:2" s="73" customFormat="1" ht="10.5">
      <c r="A2473" s="129" t="s">
        <v>2955</v>
      </c>
      <c r="B2473" s="130">
        <v>8</v>
      </c>
    </row>
    <row r="2474" spans="1:2" s="73" customFormat="1" ht="10.5">
      <c r="A2474" s="129" t="s">
        <v>2956</v>
      </c>
      <c r="B2474" s="130">
        <v>1.5</v>
      </c>
    </row>
    <row r="2475" spans="1:2" s="73" customFormat="1" ht="10.5">
      <c r="A2475" s="129" t="s">
        <v>2957</v>
      </c>
      <c r="B2475" s="130">
        <v>11</v>
      </c>
    </row>
    <row r="2476" spans="1:2" s="73" customFormat="1" ht="10.5">
      <c r="A2476" s="129" t="s">
        <v>2958</v>
      </c>
      <c r="B2476" s="130">
        <v>7.5</v>
      </c>
    </row>
    <row r="2477" spans="1:2" s="73" customFormat="1" ht="10.5">
      <c r="A2477" s="129" t="s">
        <v>2959</v>
      </c>
      <c r="B2477" s="130">
        <v>11</v>
      </c>
    </row>
    <row r="2478" spans="1:2" s="73" customFormat="1" ht="10.5">
      <c r="A2478" s="129" t="s">
        <v>2960</v>
      </c>
      <c r="B2478" s="130">
        <v>13</v>
      </c>
    </row>
    <row r="2479" spans="1:2" s="73" customFormat="1" ht="10.5">
      <c r="A2479" s="129" t="s">
        <v>2961</v>
      </c>
      <c r="B2479" s="130">
        <v>8</v>
      </c>
    </row>
    <row r="2480" spans="1:2" s="73" customFormat="1" ht="10.5">
      <c r="A2480" s="129" t="s">
        <v>2962</v>
      </c>
      <c r="B2480" s="130">
        <v>11.5</v>
      </c>
    </row>
    <row r="2481" spans="1:2" s="73" customFormat="1" ht="10.5">
      <c r="A2481" s="129" t="s">
        <v>2963</v>
      </c>
      <c r="B2481" s="130">
        <v>10</v>
      </c>
    </row>
    <row r="2482" spans="1:2" s="73" customFormat="1" ht="10.5">
      <c r="A2482" s="129" t="s">
        <v>2964</v>
      </c>
      <c r="B2482" s="130">
        <v>13.5</v>
      </c>
    </row>
    <row r="2483" spans="1:2" s="73" customFormat="1" ht="10.5">
      <c r="A2483" s="129" t="s">
        <v>2965</v>
      </c>
      <c r="B2483" s="130">
        <v>12</v>
      </c>
    </row>
    <row r="2484" spans="1:2" s="73" customFormat="1" ht="10.5">
      <c r="A2484" s="129" t="s">
        <v>2966</v>
      </c>
      <c r="B2484" s="130">
        <v>10</v>
      </c>
    </row>
    <row r="2485" spans="1:2" s="73" customFormat="1" ht="10.5">
      <c r="A2485" s="129" t="s">
        <v>2967</v>
      </c>
      <c r="B2485" s="130">
        <v>12</v>
      </c>
    </row>
    <row r="2486" spans="1:2" s="73" customFormat="1" ht="10.5">
      <c r="A2486" s="129" t="s">
        <v>2968</v>
      </c>
      <c r="B2486" s="130">
        <v>11.5</v>
      </c>
    </row>
    <row r="2487" spans="1:2" s="73" customFormat="1" ht="10.5">
      <c r="A2487" s="129" t="s">
        <v>2969</v>
      </c>
      <c r="B2487" s="130">
        <v>8</v>
      </c>
    </row>
    <row r="2488" spans="1:2" s="73" customFormat="1" ht="10.5">
      <c r="A2488" s="129" t="s">
        <v>2970</v>
      </c>
      <c r="B2488" s="130">
        <v>13.5</v>
      </c>
    </row>
    <row r="2489" spans="1:2" s="73" customFormat="1" ht="10.5">
      <c r="A2489" s="129" t="s">
        <v>2971</v>
      </c>
      <c r="B2489" s="130">
        <v>8</v>
      </c>
    </row>
    <row r="2490" spans="1:2" s="73" customFormat="1" ht="10.5">
      <c r="A2490" s="129" t="s">
        <v>2972</v>
      </c>
      <c r="B2490" s="130">
        <v>8.5</v>
      </c>
    </row>
    <row r="2491" spans="1:2" s="73" customFormat="1" ht="10.5">
      <c r="A2491" s="129" t="s">
        <v>2973</v>
      </c>
      <c r="B2491" s="130">
        <v>8.5</v>
      </c>
    </row>
    <row r="2492" spans="1:2" s="73" customFormat="1" ht="10.5">
      <c r="A2492" s="129" t="s">
        <v>2974</v>
      </c>
      <c r="B2492" s="130">
        <v>9</v>
      </c>
    </row>
    <row r="2493" spans="1:2" s="73" customFormat="1" ht="10.5">
      <c r="A2493" s="129" t="s">
        <v>2975</v>
      </c>
      <c r="B2493" s="130">
        <v>10</v>
      </c>
    </row>
    <row r="2494" spans="1:2" s="73" customFormat="1" ht="10.5">
      <c r="A2494" s="129" t="s">
        <v>2976</v>
      </c>
      <c r="B2494" s="130">
        <v>11.5</v>
      </c>
    </row>
    <row r="2495" spans="1:2" s="73" customFormat="1" ht="10.5">
      <c r="A2495" s="129" t="s">
        <v>2977</v>
      </c>
      <c r="B2495" s="130">
        <v>12</v>
      </c>
    </row>
    <row r="2496" spans="1:2" s="73" customFormat="1" ht="10.5">
      <c r="A2496" s="129" t="s">
        <v>2978</v>
      </c>
      <c r="B2496" s="130">
        <v>5.5</v>
      </c>
    </row>
    <row r="2497" spans="1:2" s="73" customFormat="1" ht="10.5">
      <c r="A2497" s="129" t="s">
        <v>2979</v>
      </c>
      <c r="B2497" s="130">
        <v>0</v>
      </c>
    </row>
    <row r="2498" spans="1:2" s="73" customFormat="1" ht="10.5">
      <c r="A2498" s="129" t="s">
        <v>2980</v>
      </c>
      <c r="B2498" s="130">
        <v>2.5</v>
      </c>
    </row>
    <row r="2499" spans="1:2" s="73" customFormat="1" ht="10.5">
      <c r="A2499" s="129" t="s">
        <v>2981</v>
      </c>
      <c r="B2499" s="130">
        <v>2.5</v>
      </c>
    </row>
    <row r="2500" spans="1:2" s="73" customFormat="1" ht="10.5">
      <c r="A2500" s="129" t="s">
        <v>2982</v>
      </c>
      <c r="B2500" s="130">
        <v>2</v>
      </c>
    </row>
    <row r="2501" spans="1:2" s="73" customFormat="1" ht="10.5">
      <c r="A2501" s="129" t="s">
        <v>2983</v>
      </c>
      <c r="B2501" s="130">
        <v>2.5</v>
      </c>
    </row>
    <row r="2502" spans="1:2" s="73" customFormat="1" ht="10.5">
      <c r="A2502" s="129" t="s">
        <v>2984</v>
      </c>
      <c r="B2502" s="130">
        <v>1.5</v>
      </c>
    </row>
    <row r="2503" spans="1:2" s="73" customFormat="1" ht="10.5">
      <c r="A2503" s="129" t="s">
        <v>2985</v>
      </c>
      <c r="B2503" s="130">
        <v>1.5</v>
      </c>
    </row>
    <row r="2504" spans="1:2" s="73" customFormat="1" ht="10.5">
      <c r="A2504" s="129" t="s">
        <v>2986</v>
      </c>
      <c r="B2504" s="130">
        <v>2.5</v>
      </c>
    </row>
    <row r="2505" spans="1:2" s="73" customFormat="1" ht="10.5">
      <c r="A2505" s="129" t="s">
        <v>2987</v>
      </c>
      <c r="B2505" s="130">
        <v>1.5</v>
      </c>
    </row>
    <row r="2506" spans="1:2" s="73" customFormat="1" ht="10.5">
      <c r="A2506" s="129" t="s">
        <v>2988</v>
      </c>
      <c r="B2506" s="130">
        <v>0.5</v>
      </c>
    </row>
    <row r="2507" spans="1:2" s="73" customFormat="1" ht="10.5">
      <c r="A2507" s="129" t="s">
        <v>2989</v>
      </c>
      <c r="B2507" s="130">
        <v>3</v>
      </c>
    </row>
    <row r="2508" spans="1:2" s="73" customFormat="1" ht="10.5">
      <c r="A2508" s="129" t="s">
        <v>2990</v>
      </c>
      <c r="B2508" s="130">
        <v>0.5</v>
      </c>
    </row>
    <row r="2509" spans="1:2" s="73" customFormat="1" ht="10.5">
      <c r="A2509" s="129" t="s">
        <v>2991</v>
      </c>
      <c r="B2509" s="130">
        <v>4</v>
      </c>
    </row>
    <row r="2510" spans="1:2" s="73" customFormat="1" ht="10.5">
      <c r="A2510" s="129" t="s">
        <v>2992</v>
      </c>
      <c r="B2510" s="130">
        <v>0.5</v>
      </c>
    </row>
    <row r="2511" spans="1:2" s="73" customFormat="1" ht="10.5">
      <c r="A2511" s="129" t="s">
        <v>2993</v>
      </c>
      <c r="B2511" s="130">
        <v>7</v>
      </c>
    </row>
    <row r="2512" spans="1:2" s="73" customFormat="1" ht="10.5">
      <c r="A2512" s="129" t="s">
        <v>2994</v>
      </c>
      <c r="B2512" s="130">
        <v>1</v>
      </c>
    </row>
    <row r="2513" spans="1:2" s="73" customFormat="1" ht="10.5">
      <c r="A2513" s="129" t="s">
        <v>2995</v>
      </c>
      <c r="B2513" s="130">
        <v>0</v>
      </c>
    </row>
    <row r="2514" spans="1:2" s="73" customFormat="1" ht="10.5">
      <c r="A2514" s="129" t="s">
        <v>2996</v>
      </c>
      <c r="B2514" s="130">
        <v>0</v>
      </c>
    </row>
    <row r="2515" spans="1:2" s="73" customFormat="1" ht="10.5">
      <c r="A2515" s="129" t="s">
        <v>2997</v>
      </c>
      <c r="B2515" s="130">
        <v>9.5</v>
      </c>
    </row>
    <row r="2516" spans="1:2" s="73" customFormat="1" ht="10.5">
      <c r="A2516" s="129" t="s">
        <v>2998</v>
      </c>
      <c r="B2516" s="130">
        <v>2.5</v>
      </c>
    </row>
    <row r="2517" spans="1:2" s="73" customFormat="1" ht="10.5">
      <c r="A2517" s="129" t="s">
        <v>2999</v>
      </c>
      <c r="B2517" s="130">
        <v>1</v>
      </c>
    </row>
    <row r="2518" spans="1:2" s="73" customFormat="1" ht="10.5">
      <c r="A2518" s="129" t="s">
        <v>3000</v>
      </c>
      <c r="B2518" s="130">
        <v>4</v>
      </c>
    </row>
    <row r="2519" spans="1:2" s="73" customFormat="1" ht="10.5">
      <c r="A2519" s="129" t="s">
        <v>3001</v>
      </c>
      <c r="B2519" s="130">
        <v>3</v>
      </c>
    </row>
    <row r="2520" spans="1:2" s="73" customFormat="1" ht="10.5">
      <c r="A2520" s="129" t="s">
        <v>3002</v>
      </c>
      <c r="B2520" s="130">
        <v>2</v>
      </c>
    </row>
    <row r="2521" spans="1:2" s="73" customFormat="1" ht="10.5">
      <c r="A2521" s="129" t="s">
        <v>3003</v>
      </c>
      <c r="B2521" s="130">
        <v>3.5</v>
      </c>
    </row>
    <row r="2522" spans="1:2" s="73" customFormat="1" ht="10.5">
      <c r="A2522" s="129" t="s">
        <v>3004</v>
      </c>
      <c r="B2522" s="130">
        <v>2.5</v>
      </c>
    </row>
    <row r="2523" spans="1:2" s="73" customFormat="1" ht="10.5">
      <c r="A2523" s="129" t="s">
        <v>3005</v>
      </c>
      <c r="B2523" s="130">
        <v>1.5</v>
      </c>
    </row>
    <row r="2524" spans="1:2" s="73" customFormat="1" ht="10.5">
      <c r="A2524" s="129" t="s">
        <v>3006</v>
      </c>
      <c r="B2524" s="130">
        <v>2</v>
      </c>
    </row>
    <row r="2525" spans="1:2" s="73" customFormat="1" ht="10.5">
      <c r="A2525" s="129" t="s">
        <v>3007</v>
      </c>
      <c r="B2525" s="130">
        <v>3.5</v>
      </c>
    </row>
    <row r="2526" spans="1:2" s="73" customFormat="1" ht="10.5">
      <c r="A2526" s="129" t="s">
        <v>3008</v>
      </c>
      <c r="B2526" s="130">
        <v>2.5</v>
      </c>
    </row>
    <row r="2527" spans="1:2" s="73" customFormat="1" ht="10.5">
      <c r="A2527" s="129" t="s">
        <v>3009</v>
      </c>
      <c r="B2527" s="130">
        <v>2</v>
      </c>
    </row>
    <row r="2528" spans="1:2" s="73" customFormat="1" ht="10.5">
      <c r="A2528" s="129" t="s">
        <v>3010</v>
      </c>
      <c r="B2528" s="130">
        <v>0</v>
      </c>
    </row>
    <row r="2529" spans="1:2" s="73" customFormat="1" ht="10.5">
      <c r="A2529" s="129" t="s">
        <v>3011</v>
      </c>
      <c r="B2529" s="130">
        <v>1.5</v>
      </c>
    </row>
    <row r="2530" spans="1:2" s="73" customFormat="1" ht="10.5">
      <c r="A2530" s="129" t="s">
        <v>3012</v>
      </c>
      <c r="B2530" s="130">
        <v>1.5</v>
      </c>
    </row>
    <row r="2531" spans="1:2" s="73" customFormat="1" ht="10.5">
      <c r="A2531" s="129" t="s">
        <v>3013</v>
      </c>
      <c r="B2531" s="130">
        <v>1.5</v>
      </c>
    </row>
    <row r="2532" spans="1:2" s="73" customFormat="1" ht="10.5">
      <c r="A2532" s="129" t="s">
        <v>3014</v>
      </c>
      <c r="B2532" s="130">
        <v>1.5</v>
      </c>
    </row>
    <row r="2533" spans="1:2" s="73" customFormat="1" ht="10.5">
      <c r="A2533" s="129" t="s">
        <v>3015</v>
      </c>
      <c r="B2533" s="130">
        <v>1</v>
      </c>
    </row>
    <row r="2534" spans="1:2" s="73" customFormat="1" ht="10.5">
      <c r="A2534" s="129" t="s">
        <v>3016</v>
      </c>
      <c r="B2534" s="130">
        <v>1.5</v>
      </c>
    </row>
    <row r="2535" spans="1:2" s="73" customFormat="1" ht="10.5">
      <c r="A2535" s="129" t="s">
        <v>3017</v>
      </c>
      <c r="B2535" s="130">
        <v>0.5</v>
      </c>
    </row>
    <row r="2536" spans="1:2" s="73" customFormat="1" ht="10.5">
      <c r="A2536" s="129" t="s">
        <v>3018</v>
      </c>
      <c r="B2536" s="130">
        <v>1</v>
      </c>
    </row>
    <row r="2537" spans="1:2" s="73" customFormat="1" ht="10.5">
      <c r="A2537" s="129" t="s">
        <v>3019</v>
      </c>
      <c r="B2537" s="130">
        <v>6</v>
      </c>
    </row>
    <row r="2538" spans="1:2" s="73" customFormat="1" ht="10.5">
      <c r="A2538" s="129" t="s">
        <v>3020</v>
      </c>
      <c r="B2538" s="130">
        <v>0.5</v>
      </c>
    </row>
    <row r="2539" spans="1:2" s="73" customFormat="1" ht="10.5">
      <c r="A2539" s="129" t="s">
        <v>3021</v>
      </c>
      <c r="B2539" s="130">
        <v>6</v>
      </c>
    </row>
    <row r="2540" spans="1:2" s="73" customFormat="1" ht="10.5">
      <c r="A2540" s="129" t="s">
        <v>3022</v>
      </c>
      <c r="B2540" s="130">
        <v>0.5</v>
      </c>
    </row>
    <row r="2541" spans="1:2" s="73" customFormat="1" ht="10.5">
      <c r="A2541" s="129" t="s">
        <v>3023</v>
      </c>
      <c r="B2541" s="130">
        <v>5.5</v>
      </c>
    </row>
    <row r="2542" spans="1:2" s="73" customFormat="1" ht="10.5">
      <c r="A2542" s="129" t="s">
        <v>3024</v>
      </c>
      <c r="B2542" s="130">
        <v>0.5</v>
      </c>
    </row>
    <row r="2543" spans="1:2" s="73" customFormat="1" ht="10.5">
      <c r="A2543" s="129" t="s">
        <v>3025</v>
      </c>
      <c r="B2543" s="130">
        <v>5.5</v>
      </c>
    </row>
    <row r="2544" spans="1:2" s="73" customFormat="1" ht="10.5">
      <c r="A2544" s="129" t="s">
        <v>3026</v>
      </c>
      <c r="B2544" s="130">
        <v>0.5</v>
      </c>
    </row>
    <row r="2545" spans="1:2" s="73" customFormat="1" ht="10.5">
      <c r="A2545" s="129" t="s">
        <v>3027</v>
      </c>
      <c r="B2545" s="130">
        <v>5.5</v>
      </c>
    </row>
    <row r="2546" spans="1:2" s="73" customFormat="1" ht="10.5">
      <c r="A2546" s="129" t="s">
        <v>3028</v>
      </c>
      <c r="B2546" s="130">
        <v>0.5</v>
      </c>
    </row>
    <row r="2547" spans="1:2" s="73" customFormat="1" ht="10.5">
      <c r="A2547" s="129" t="s">
        <v>3029</v>
      </c>
      <c r="B2547" s="130">
        <v>4</v>
      </c>
    </row>
    <row r="2548" spans="1:2" s="73" customFormat="1" ht="10.5">
      <c r="A2548" s="129" t="s">
        <v>3030</v>
      </c>
      <c r="B2548" s="130">
        <v>2</v>
      </c>
    </row>
    <row r="2549" spans="1:2" s="73" customFormat="1" ht="10.5">
      <c r="A2549" s="129" t="s">
        <v>3031</v>
      </c>
      <c r="B2549" s="130">
        <v>2.5</v>
      </c>
    </row>
    <row r="2550" spans="1:2" s="73" customFormat="1" ht="10.5">
      <c r="A2550" s="129" t="s">
        <v>3032</v>
      </c>
      <c r="B2550" s="130">
        <v>2</v>
      </c>
    </row>
    <row r="2551" spans="1:2" s="73" customFormat="1" ht="10.5">
      <c r="A2551" s="129" t="s">
        <v>3033</v>
      </c>
      <c r="B2551" s="130">
        <v>2</v>
      </c>
    </row>
    <row r="2552" spans="1:2" s="73" customFormat="1" ht="10.5">
      <c r="A2552" s="129" t="s">
        <v>3034</v>
      </c>
      <c r="B2552" s="130">
        <v>2</v>
      </c>
    </row>
    <row r="2553" spans="1:2" s="73" customFormat="1" ht="10.5">
      <c r="A2553" s="129" t="s">
        <v>3035</v>
      </c>
      <c r="B2553" s="130">
        <v>0.5</v>
      </c>
    </row>
    <row r="2554" spans="1:2" s="73" customFormat="1" ht="10.5">
      <c r="A2554" s="129" t="s">
        <v>3036</v>
      </c>
      <c r="B2554" s="130">
        <v>1</v>
      </c>
    </row>
    <row r="2555" spans="1:2" s="73" customFormat="1" ht="10.5">
      <c r="A2555" s="129" t="s">
        <v>3037</v>
      </c>
      <c r="B2555" s="130">
        <v>3</v>
      </c>
    </row>
    <row r="2556" spans="1:2" s="73" customFormat="1" ht="10.5">
      <c r="A2556" s="129" t="s">
        <v>3038</v>
      </c>
      <c r="B2556" s="130">
        <v>1</v>
      </c>
    </row>
    <row r="2557" spans="1:2" s="73" customFormat="1" ht="10.5">
      <c r="A2557" s="129" t="s">
        <v>3039</v>
      </c>
      <c r="B2557" s="130">
        <v>3.5</v>
      </c>
    </row>
    <row r="2558" spans="1:2" s="73" customFormat="1" ht="10.5">
      <c r="A2558" s="129" t="s">
        <v>3040</v>
      </c>
      <c r="B2558" s="130">
        <v>0.5</v>
      </c>
    </row>
    <row r="2559" spans="1:2" s="73" customFormat="1" ht="10.5">
      <c r="A2559" s="129" t="s">
        <v>3041</v>
      </c>
      <c r="B2559" s="130">
        <v>1.5</v>
      </c>
    </row>
    <row r="2560" spans="1:2" s="73" customFormat="1" ht="10.5">
      <c r="A2560" s="129" t="s">
        <v>3042</v>
      </c>
      <c r="B2560" s="130">
        <v>2</v>
      </c>
    </row>
    <row r="2561" spans="1:2" s="73" customFormat="1" ht="10.5">
      <c r="A2561" s="129" t="s">
        <v>3043</v>
      </c>
      <c r="B2561" s="130">
        <v>2</v>
      </c>
    </row>
    <row r="2562" spans="1:2" s="73" customFormat="1" ht="10.5">
      <c r="A2562" s="129" t="s">
        <v>3044</v>
      </c>
      <c r="B2562" s="130">
        <v>1.5</v>
      </c>
    </row>
    <row r="2563" spans="1:2" s="73" customFormat="1" ht="10.5">
      <c r="A2563" s="129" t="s">
        <v>3045</v>
      </c>
      <c r="B2563" s="130">
        <v>1.5</v>
      </c>
    </row>
    <row r="2564" spans="1:2" s="73" customFormat="1" ht="10.5">
      <c r="A2564" s="129" t="s">
        <v>3046</v>
      </c>
      <c r="B2564" s="130">
        <v>0</v>
      </c>
    </row>
    <row r="2565" spans="1:2" s="73" customFormat="1" ht="10.5">
      <c r="A2565" s="129" t="s">
        <v>3047</v>
      </c>
      <c r="B2565" s="130">
        <v>0.5</v>
      </c>
    </row>
    <row r="2566" spans="1:2" s="73" customFormat="1" ht="10.5">
      <c r="A2566" s="129" t="s">
        <v>3048</v>
      </c>
      <c r="B2566" s="130">
        <v>0.5</v>
      </c>
    </row>
    <row r="2567" spans="1:2" s="73" customFormat="1" ht="10.5">
      <c r="A2567" s="129" t="s">
        <v>3049</v>
      </c>
      <c r="B2567" s="130">
        <v>0.5</v>
      </c>
    </row>
    <row r="2568" spans="1:2" s="73" customFormat="1" ht="10.5">
      <c r="A2568" s="129" t="s">
        <v>3050</v>
      </c>
      <c r="B2568" s="130">
        <v>8.5</v>
      </c>
    </row>
    <row r="2569" spans="1:2" s="73" customFormat="1" ht="10.5">
      <c r="A2569" s="129" t="s">
        <v>3051</v>
      </c>
      <c r="B2569" s="130">
        <v>9</v>
      </c>
    </row>
    <row r="2570" spans="1:2" s="73" customFormat="1" ht="10.5">
      <c r="A2570" s="129" t="s">
        <v>3052</v>
      </c>
      <c r="B2570" s="130">
        <v>10</v>
      </c>
    </row>
    <row r="2571" spans="1:2" s="73" customFormat="1" ht="10.5">
      <c r="A2571" s="129" t="s">
        <v>3053</v>
      </c>
      <c r="B2571" s="130">
        <v>8</v>
      </c>
    </row>
    <row r="2572" spans="1:2" s="73" customFormat="1" ht="10.5">
      <c r="A2572" s="129" t="s">
        <v>3054</v>
      </c>
      <c r="B2572" s="130">
        <v>2.5</v>
      </c>
    </row>
    <row r="2573" spans="1:2" s="73" customFormat="1" ht="10.5">
      <c r="A2573" s="129" t="s">
        <v>3055</v>
      </c>
      <c r="B2573" s="130">
        <v>3</v>
      </c>
    </row>
    <row r="2574" spans="1:2" s="73" customFormat="1" ht="10.5">
      <c r="A2574" s="129" t="s">
        <v>3056</v>
      </c>
      <c r="B2574" s="130">
        <v>8</v>
      </c>
    </row>
    <row r="2575" spans="1:2" s="73" customFormat="1" ht="10.5">
      <c r="A2575" s="129" t="s">
        <v>3057</v>
      </c>
      <c r="B2575" s="130">
        <v>12.5</v>
      </c>
    </row>
    <row r="2576" spans="1:2" s="73" customFormat="1" ht="10.5">
      <c r="A2576" s="129" t="s">
        <v>3058</v>
      </c>
      <c r="B2576" s="130">
        <v>10</v>
      </c>
    </row>
    <row r="2577" spans="1:2" s="73" customFormat="1" ht="10.5">
      <c r="A2577" s="129" t="s">
        <v>3059</v>
      </c>
      <c r="B2577" s="130">
        <v>3.5</v>
      </c>
    </row>
    <row r="2578" spans="1:2" s="73" customFormat="1" ht="10.5">
      <c r="A2578" s="129" t="s">
        <v>3060</v>
      </c>
      <c r="B2578" s="130">
        <v>1</v>
      </c>
    </row>
    <row r="2579" spans="1:2" s="73" customFormat="1" ht="10.5">
      <c r="A2579" s="129" t="s">
        <v>3061</v>
      </c>
      <c r="B2579" s="130">
        <v>1.5</v>
      </c>
    </row>
    <row r="2580" spans="1:2" s="73" customFormat="1" ht="10.5">
      <c r="A2580" s="129" t="s">
        <v>3062</v>
      </c>
      <c r="B2580" s="130">
        <v>2.5</v>
      </c>
    </row>
    <row r="2581" spans="1:2" s="73" customFormat="1" ht="10.5">
      <c r="A2581" s="129" t="s">
        <v>3063</v>
      </c>
      <c r="B2581" s="130">
        <v>2</v>
      </c>
    </row>
    <row r="2582" spans="1:2" s="73" customFormat="1" ht="10.5">
      <c r="A2582" s="129" t="s">
        <v>3064</v>
      </c>
      <c r="B2582" s="130">
        <v>4</v>
      </c>
    </row>
    <row r="2583" spans="1:2" s="73" customFormat="1" ht="10.5">
      <c r="A2583" s="129" t="s">
        <v>3065</v>
      </c>
      <c r="B2583" s="130">
        <v>2</v>
      </c>
    </row>
    <row r="2584" spans="1:2" s="73" customFormat="1" ht="10.5">
      <c r="A2584" s="129" t="s">
        <v>3066</v>
      </c>
      <c r="B2584" s="130">
        <v>2.5</v>
      </c>
    </row>
    <row r="2585" spans="1:2" s="73" customFormat="1" ht="10.5">
      <c r="A2585" s="129" t="s">
        <v>3067</v>
      </c>
      <c r="B2585" s="130">
        <v>3</v>
      </c>
    </row>
    <row r="2586" spans="1:2" s="73" customFormat="1" ht="10.5">
      <c r="A2586" s="129" t="s">
        <v>3068</v>
      </c>
      <c r="B2586" s="130">
        <v>3</v>
      </c>
    </row>
    <row r="2587" spans="1:2" s="73" customFormat="1" ht="10.5">
      <c r="A2587" s="129" t="s">
        <v>3069</v>
      </c>
      <c r="B2587" s="130">
        <v>4.5</v>
      </c>
    </row>
    <row r="2588" spans="1:2" s="73" customFormat="1" ht="10.5">
      <c r="A2588" s="129" t="s">
        <v>3070</v>
      </c>
      <c r="B2588" s="130">
        <v>3.5</v>
      </c>
    </row>
    <row r="2589" spans="1:2" s="73" customFormat="1" ht="10.5">
      <c r="A2589" s="129" t="s">
        <v>3071</v>
      </c>
      <c r="B2589" s="130">
        <v>3</v>
      </c>
    </row>
    <row r="2590" spans="1:2" s="73" customFormat="1" ht="10.5">
      <c r="A2590" s="129" t="s">
        <v>3072</v>
      </c>
      <c r="B2590" s="130">
        <v>0.5</v>
      </c>
    </row>
    <row r="2591" spans="1:2" s="73" customFormat="1" ht="10.5">
      <c r="A2591" s="129" t="s">
        <v>3073</v>
      </c>
      <c r="B2591" s="130">
        <v>2</v>
      </c>
    </row>
    <row r="2592" spans="1:2" s="73" customFormat="1" ht="10.5">
      <c r="A2592" s="129" t="s">
        <v>3074</v>
      </c>
      <c r="B2592" s="130">
        <v>2.5</v>
      </c>
    </row>
    <row r="2593" spans="1:2" s="73" customFormat="1" ht="10.5">
      <c r="A2593" s="129" t="s">
        <v>3075</v>
      </c>
      <c r="B2593" s="130">
        <v>2.5</v>
      </c>
    </row>
    <row r="2594" spans="1:2" s="73" customFormat="1" ht="10.5">
      <c r="A2594" s="129" t="s">
        <v>3076</v>
      </c>
      <c r="B2594" s="130">
        <v>1</v>
      </c>
    </row>
    <row r="2595" spans="1:2" s="73" customFormat="1" ht="10.5">
      <c r="A2595" s="129" t="s">
        <v>3077</v>
      </c>
      <c r="B2595" s="130">
        <v>1.5</v>
      </c>
    </row>
    <row r="2596" spans="1:2" s="73" customFormat="1" ht="10.5">
      <c r="A2596" s="129" t="s">
        <v>3078</v>
      </c>
      <c r="B2596" s="130">
        <v>1</v>
      </c>
    </row>
    <row r="2597" spans="1:2" s="73" customFormat="1" ht="10.5">
      <c r="A2597" s="129" t="s">
        <v>3079</v>
      </c>
      <c r="B2597" s="130">
        <v>1.5</v>
      </c>
    </row>
    <row r="2598" spans="1:2" s="73" customFormat="1" ht="10.5">
      <c r="A2598" s="129" t="s">
        <v>3080</v>
      </c>
      <c r="B2598" s="130">
        <v>2</v>
      </c>
    </row>
    <row r="2599" spans="1:2" s="73" customFormat="1" ht="10.5">
      <c r="A2599" s="129" t="s">
        <v>3081</v>
      </c>
      <c r="B2599" s="130">
        <v>4.5</v>
      </c>
    </row>
    <row r="2600" spans="1:2" s="73" customFormat="1" ht="10.5">
      <c r="A2600" s="129" t="s">
        <v>3082</v>
      </c>
      <c r="B2600" s="130">
        <v>2.5</v>
      </c>
    </row>
    <row r="2601" spans="1:2" s="73" customFormat="1" ht="10.5">
      <c r="A2601" s="129" t="s">
        <v>3083</v>
      </c>
      <c r="B2601" s="130">
        <v>0.5</v>
      </c>
    </row>
    <row r="2602" spans="1:2" s="73" customFormat="1" ht="10.5">
      <c r="A2602" s="129" t="s">
        <v>3084</v>
      </c>
      <c r="B2602" s="130">
        <v>4</v>
      </c>
    </row>
    <row r="2603" spans="1:2" s="73" customFormat="1" ht="10.5">
      <c r="A2603" s="129" t="s">
        <v>3085</v>
      </c>
      <c r="B2603" s="130">
        <v>3.5</v>
      </c>
    </row>
    <row r="2604" spans="1:2" s="73" customFormat="1" ht="10.5">
      <c r="A2604" s="129" t="s">
        <v>3086</v>
      </c>
      <c r="B2604" s="130">
        <v>2.5</v>
      </c>
    </row>
    <row r="2605" spans="1:2" s="73" customFormat="1" ht="10.5">
      <c r="A2605" s="129" t="s">
        <v>3087</v>
      </c>
      <c r="B2605" s="130">
        <v>1</v>
      </c>
    </row>
    <row r="2606" spans="1:2" s="73" customFormat="1" ht="10.5">
      <c r="A2606" s="129" t="s">
        <v>3088</v>
      </c>
      <c r="B2606" s="130">
        <v>2</v>
      </c>
    </row>
    <row r="2607" spans="1:2" s="73" customFormat="1" ht="10.5">
      <c r="A2607" s="129" t="s">
        <v>3089</v>
      </c>
      <c r="B2607" s="130">
        <v>3.5</v>
      </c>
    </row>
    <row r="2608" spans="1:2" s="73" customFormat="1" ht="10.5">
      <c r="A2608" s="129" t="s">
        <v>3090</v>
      </c>
      <c r="B2608" s="130">
        <v>0.5</v>
      </c>
    </row>
    <row r="2609" spans="1:2" s="73" customFormat="1" ht="10.5">
      <c r="A2609" s="129" t="s">
        <v>3091</v>
      </c>
      <c r="B2609" s="130">
        <v>1</v>
      </c>
    </row>
    <row r="2610" spans="1:2" s="73" customFormat="1" ht="10.5">
      <c r="A2610" s="129" t="s">
        <v>3092</v>
      </c>
      <c r="B2610" s="130">
        <v>2.5</v>
      </c>
    </row>
    <row r="2611" spans="1:2" s="73" customFormat="1" ht="10.5">
      <c r="A2611" s="129" t="s">
        <v>3093</v>
      </c>
      <c r="B2611" s="130">
        <v>2.5</v>
      </c>
    </row>
    <row r="2612" spans="1:2" s="73" customFormat="1" ht="10.5">
      <c r="A2612" s="129" t="s">
        <v>3094</v>
      </c>
      <c r="B2612" s="130">
        <v>2.5</v>
      </c>
    </row>
    <row r="2613" spans="1:2" s="73" customFormat="1" ht="10.5">
      <c r="A2613" s="129" t="s">
        <v>3095</v>
      </c>
      <c r="B2613" s="130">
        <v>1</v>
      </c>
    </row>
    <row r="2614" spans="1:2" s="73" customFormat="1" ht="10.5">
      <c r="A2614" s="129" t="s">
        <v>3096</v>
      </c>
      <c r="B2614" s="130">
        <v>0.5</v>
      </c>
    </row>
    <row r="2615" spans="1:2" s="73" customFormat="1" ht="10.5">
      <c r="A2615" s="129" t="s">
        <v>3097</v>
      </c>
      <c r="B2615" s="130">
        <v>2</v>
      </c>
    </row>
    <row r="2616" spans="1:2" s="73" customFormat="1" ht="10.5">
      <c r="A2616" s="129" t="s">
        <v>3098</v>
      </c>
      <c r="B2616" s="130">
        <v>1</v>
      </c>
    </row>
    <row r="2617" spans="1:2" s="73" customFormat="1" ht="10.5">
      <c r="A2617" s="129" t="s">
        <v>3099</v>
      </c>
      <c r="B2617" s="130">
        <v>4.5</v>
      </c>
    </row>
    <row r="2618" spans="1:2" s="73" customFormat="1" ht="10.5">
      <c r="A2618" s="129" t="s">
        <v>3100</v>
      </c>
      <c r="B2618" s="130">
        <v>0.5</v>
      </c>
    </row>
    <row r="2619" spans="1:2" s="73" customFormat="1" ht="10.5">
      <c r="A2619" s="129" t="s">
        <v>3101</v>
      </c>
      <c r="B2619" s="130">
        <v>2</v>
      </c>
    </row>
    <row r="2620" spans="1:2" s="73" customFormat="1" ht="10.5">
      <c r="A2620" s="129" t="s">
        <v>3102</v>
      </c>
      <c r="B2620" s="130">
        <v>2.5</v>
      </c>
    </row>
    <row r="2621" spans="1:2" s="73" customFormat="1" ht="10.5">
      <c r="A2621" s="129" t="s">
        <v>3103</v>
      </c>
      <c r="B2621" s="130">
        <v>0.5</v>
      </c>
    </row>
    <row r="2622" spans="1:2" s="73" customFormat="1" ht="10.5">
      <c r="A2622" s="129" t="s">
        <v>3104</v>
      </c>
      <c r="B2622" s="130">
        <v>1.5</v>
      </c>
    </row>
    <row r="2623" spans="1:2" s="73" customFormat="1" ht="10.5">
      <c r="A2623" s="129" t="s">
        <v>3105</v>
      </c>
      <c r="B2623" s="130">
        <v>1</v>
      </c>
    </row>
    <row r="2624" spans="1:2" s="73" customFormat="1" ht="10.5">
      <c r="A2624" s="129" t="s">
        <v>3106</v>
      </c>
      <c r="B2624" s="130">
        <v>0.5</v>
      </c>
    </row>
    <row r="2625" spans="1:2" s="73" customFormat="1" ht="10.5">
      <c r="A2625" s="129" t="s">
        <v>3107</v>
      </c>
      <c r="B2625" s="130">
        <v>2.5</v>
      </c>
    </row>
    <row r="2626" spans="1:2" s="73" customFormat="1" ht="10.5">
      <c r="A2626" s="129" t="s">
        <v>3108</v>
      </c>
      <c r="B2626" s="130">
        <v>2</v>
      </c>
    </row>
    <row r="2627" spans="1:2" s="73" customFormat="1" ht="10.5">
      <c r="A2627" s="129" t="s">
        <v>3109</v>
      </c>
      <c r="B2627" s="130">
        <v>3</v>
      </c>
    </row>
    <row r="2628" spans="1:2" s="73" customFormat="1" ht="10.5">
      <c r="A2628" s="129" t="s">
        <v>3110</v>
      </c>
      <c r="B2628" s="130">
        <v>2.5</v>
      </c>
    </row>
    <row r="2629" spans="1:2" s="73" customFormat="1" ht="10.5">
      <c r="A2629" s="129" t="s">
        <v>3111</v>
      </c>
      <c r="B2629" s="130">
        <v>1</v>
      </c>
    </row>
    <row r="2630" spans="1:2" s="73" customFormat="1" ht="10.5">
      <c r="A2630" s="129" t="s">
        <v>3112</v>
      </c>
      <c r="B2630" s="130">
        <v>4</v>
      </c>
    </row>
    <row r="2631" spans="1:2" s="73" customFormat="1" ht="10.5">
      <c r="A2631" s="129" t="s">
        <v>3113</v>
      </c>
      <c r="B2631" s="130">
        <v>3.5</v>
      </c>
    </row>
    <row r="2632" spans="1:2" s="73" customFormat="1" ht="10.5">
      <c r="A2632" s="129" t="s">
        <v>3114</v>
      </c>
      <c r="B2632" s="130">
        <v>8</v>
      </c>
    </row>
    <row r="2633" spans="1:2" s="73" customFormat="1" ht="10.5">
      <c r="A2633" s="129" t="s">
        <v>3115</v>
      </c>
      <c r="B2633" s="130">
        <v>7.5</v>
      </c>
    </row>
    <row r="2634" spans="1:2" s="73" customFormat="1" ht="10.5">
      <c r="A2634" s="129" t="s">
        <v>3116</v>
      </c>
      <c r="B2634" s="130">
        <v>5</v>
      </c>
    </row>
    <row r="2635" spans="1:2" s="73" customFormat="1" ht="10.5">
      <c r="A2635" s="129" t="s">
        <v>3117</v>
      </c>
      <c r="B2635" s="130">
        <v>2.5</v>
      </c>
    </row>
    <row r="2636" spans="1:2" s="73" customFormat="1" ht="10.5">
      <c r="A2636" s="129" t="s">
        <v>3118</v>
      </c>
      <c r="B2636" s="130">
        <v>2</v>
      </c>
    </row>
    <row r="2637" spans="1:2" s="73" customFormat="1" ht="10.5">
      <c r="A2637" s="129" t="s">
        <v>3119</v>
      </c>
      <c r="B2637" s="130">
        <v>3.5</v>
      </c>
    </row>
    <row r="2638" spans="1:2" s="73" customFormat="1" ht="10.5">
      <c r="A2638" s="129" t="s">
        <v>3120</v>
      </c>
      <c r="B2638" s="130">
        <v>2</v>
      </c>
    </row>
    <row r="2639" spans="1:2" s="73" customFormat="1" ht="10.5">
      <c r="A2639" s="129" t="s">
        <v>3121</v>
      </c>
      <c r="B2639" s="130">
        <v>0.5</v>
      </c>
    </row>
    <row r="2640" spans="1:2" s="73" customFormat="1" ht="10.5">
      <c r="A2640" s="129" t="s">
        <v>3122</v>
      </c>
      <c r="B2640" s="130">
        <v>1</v>
      </c>
    </row>
    <row r="2641" spans="1:2" s="73" customFormat="1" ht="10.5">
      <c r="A2641" s="129" t="s">
        <v>3123</v>
      </c>
      <c r="B2641" s="130">
        <v>2</v>
      </c>
    </row>
    <row r="2642" spans="1:2" s="73" customFormat="1" ht="10.5">
      <c r="A2642" s="129" t="s">
        <v>3124</v>
      </c>
      <c r="B2642" s="130">
        <v>1.5</v>
      </c>
    </row>
    <row r="2643" spans="1:2" s="73" customFormat="1" ht="10.5">
      <c r="A2643" s="129" t="s">
        <v>3125</v>
      </c>
      <c r="B2643" s="130">
        <v>2</v>
      </c>
    </row>
    <row r="2644" spans="1:2" s="73" customFormat="1" ht="10.5">
      <c r="A2644" s="129" t="s">
        <v>3126</v>
      </c>
      <c r="B2644" s="130">
        <v>1</v>
      </c>
    </row>
    <row r="2645" spans="1:2" s="73" customFormat="1" ht="10.5">
      <c r="A2645" s="129" t="s">
        <v>3127</v>
      </c>
      <c r="B2645" s="130">
        <v>1.5</v>
      </c>
    </row>
    <row r="2646" spans="1:2" s="73" customFormat="1" ht="10.5">
      <c r="A2646" s="129" t="s">
        <v>3128</v>
      </c>
      <c r="B2646" s="130">
        <v>1.5</v>
      </c>
    </row>
    <row r="2647" spans="1:2" s="73" customFormat="1" ht="10.5">
      <c r="A2647" s="129" t="s">
        <v>3129</v>
      </c>
      <c r="B2647" s="130">
        <v>3.5</v>
      </c>
    </row>
    <row r="2648" spans="1:2" s="73" customFormat="1" ht="10.5">
      <c r="A2648" s="129" t="s">
        <v>3130</v>
      </c>
      <c r="B2648" s="130">
        <v>4.5</v>
      </c>
    </row>
    <row r="2649" spans="1:2" s="73" customFormat="1" ht="10.5">
      <c r="A2649" s="129" t="s">
        <v>3131</v>
      </c>
      <c r="B2649" s="130">
        <v>2</v>
      </c>
    </row>
    <row r="2650" spans="1:2" s="73" customFormat="1" ht="10.5">
      <c r="A2650" s="129" t="s">
        <v>3132</v>
      </c>
      <c r="B2650" s="130">
        <v>5.5</v>
      </c>
    </row>
    <row r="2651" spans="1:2" s="73" customFormat="1" ht="10.5">
      <c r="A2651" s="129" t="s">
        <v>3133</v>
      </c>
      <c r="B2651" s="130">
        <v>1.5</v>
      </c>
    </row>
    <row r="2652" spans="1:2" s="73" customFormat="1" ht="10.5">
      <c r="A2652" s="129" t="s">
        <v>3134</v>
      </c>
      <c r="B2652" s="130">
        <v>1.5</v>
      </c>
    </row>
    <row r="2653" spans="1:2" s="73" customFormat="1" ht="10.5">
      <c r="A2653" s="129" t="s">
        <v>3135</v>
      </c>
      <c r="B2653" s="130">
        <v>1.5</v>
      </c>
    </row>
    <row r="2654" spans="1:2" s="73" customFormat="1" ht="10.5">
      <c r="A2654" s="129" t="s">
        <v>3136</v>
      </c>
      <c r="B2654" s="130">
        <v>1.5</v>
      </c>
    </row>
    <row r="2655" spans="1:2" s="73" customFormat="1" ht="10.5">
      <c r="A2655" s="129" t="s">
        <v>3137</v>
      </c>
      <c r="B2655" s="130">
        <v>1.5</v>
      </c>
    </row>
    <row r="2656" spans="1:2" s="73" customFormat="1" ht="10.5">
      <c r="A2656" s="129" t="s">
        <v>3138</v>
      </c>
      <c r="B2656" s="130">
        <v>0.5</v>
      </c>
    </row>
    <row r="2657" spans="1:2" s="73" customFormat="1" ht="10.5">
      <c r="A2657" s="129" t="s">
        <v>3139</v>
      </c>
      <c r="B2657" s="130">
        <v>0.5</v>
      </c>
    </row>
    <row r="2658" spans="1:2" s="73" customFormat="1" ht="10.5">
      <c r="A2658" s="129" t="s">
        <v>3140</v>
      </c>
      <c r="B2658" s="130">
        <v>5.5</v>
      </c>
    </row>
    <row r="2659" spans="1:2" s="73" customFormat="1" ht="10.5">
      <c r="A2659" s="129" t="s">
        <v>3141</v>
      </c>
      <c r="B2659" s="130">
        <v>1</v>
      </c>
    </row>
    <row r="2660" spans="1:2" s="73" customFormat="1" ht="10.5">
      <c r="A2660" s="129" t="s">
        <v>3142</v>
      </c>
      <c r="B2660" s="130">
        <v>1</v>
      </c>
    </row>
    <row r="2661" spans="1:2" s="73" customFormat="1" ht="10.5">
      <c r="A2661" s="129" t="s">
        <v>3143</v>
      </c>
      <c r="B2661" s="130">
        <v>4</v>
      </c>
    </row>
    <row r="2662" spans="1:2" s="73" customFormat="1" ht="10.5">
      <c r="A2662" s="129" t="s">
        <v>3144</v>
      </c>
      <c r="B2662" s="130">
        <v>0.5</v>
      </c>
    </row>
    <row r="2663" spans="1:2" s="73" customFormat="1" ht="10.5">
      <c r="A2663" s="129" t="s">
        <v>3145</v>
      </c>
      <c r="B2663" s="130">
        <v>1</v>
      </c>
    </row>
    <row r="2664" spans="1:2" s="73" customFormat="1" ht="10.5">
      <c r="A2664" s="129" t="s">
        <v>3146</v>
      </c>
      <c r="B2664" s="130">
        <v>0.5</v>
      </c>
    </row>
    <row r="2665" spans="1:2" s="73" customFormat="1" ht="10.5">
      <c r="A2665" s="129" t="s">
        <v>3147</v>
      </c>
      <c r="B2665" s="130">
        <v>0.5</v>
      </c>
    </row>
    <row r="2666" spans="1:2" s="73" customFormat="1" ht="10.5">
      <c r="A2666" s="129" t="s">
        <v>3148</v>
      </c>
      <c r="B2666" s="130">
        <v>0.5</v>
      </c>
    </row>
    <row r="2667" spans="1:2" s="73" customFormat="1" ht="10.5">
      <c r="A2667" s="129" t="s">
        <v>3149</v>
      </c>
      <c r="B2667" s="130">
        <v>0.5</v>
      </c>
    </row>
    <row r="2668" spans="1:2" s="73" customFormat="1" ht="10.5">
      <c r="A2668" s="129" t="s">
        <v>3150</v>
      </c>
      <c r="B2668" s="130">
        <v>0.5</v>
      </c>
    </row>
    <row r="2669" spans="1:2" s="73" customFormat="1" ht="10.5">
      <c r="A2669" s="129" t="s">
        <v>3151</v>
      </c>
      <c r="B2669" s="130">
        <v>0.5</v>
      </c>
    </row>
    <row r="2670" spans="1:2" s="73" customFormat="1" ht="10.5">
      <c r="A2670" s="129" t="s">
        <v>3152</v>
      </c>
      <c r="B2670" s="130">
        <v>0.5</v>
      </c>
    </row>
    <row r="2671" spans="1:2" s="73" customFormat="1" ht="10.5">
      <c r="A2671" s="129" t="s">
        <v>3153</v>
      </c>
      <c r="B2671" s="130">
        <v>0.5</v>
      </c>
    </row>
    <row r="2672" spans="1:2" s="73" customFormat="1" ht="10.5">
      <c r="A2672" s="129" t="s">
        <v>3154</v>
      </c>
      <c r="B2672" s="130">
        <v>0.5</v>
      </c>
    </row>
    <row r="2673" spans="1:2" s="73" customFormat="1" ht="10.5">
      <c r="A2673" s="129" t="s">
        <v>3155</v>
      </c>
      <c r="B2673" s="130">
        <v>0.5</v>
      </c>
    </row>
    <row r="2674" spans="1:2" s="73" customFormat="1" ht="10.5">
      <c r="A2674" s="129" t="s">
        <v>3156</v>
      </c>
      <c r="B2674" s="130">
        <v>0.5</v>
      </c>
    </row>
    <row r="2675" spans="1:2" s="73" customFormat="1" ht="10.5">
      <c r="A2675" s="129" t="s">
        <v>3157</v>
      </c>
      <c r="B2675" s="130">
        <v>0.5</v>
      </c>
    </row>
    <row r="2676" spans="1:2" s="73" customFormat="1" ht="10.5">
      <c r="A2676" s="129" t="s">
        <v>3158</v>
      </c>
      <c r="B2676" s="130">
        <v>2.5</v>
      </c>
    </row>
    <row r="2677" spans="1:2" s="73" customFormat="1" ht="10.5">
      <c r="A2677" s="129" t="s">
        <v>3159</v>
      </c>
      <c r="B2677" s="130">
        <v>1</v>
      </c>
    </row>
    <row r="2678" spans="1:2" s="73" customFormat="1" ht="10.5">
      <c r="A2678" s="129" t="s">
        <v>3160</v>
      </c>
      <c r="B2678" s="130">
        <v>3.5</v>
      </c>
    </row>
    <row r="2679" spans="1:2" s="73" customFormat="1" ht="10.5">
      <c r="A2679" s="129" t="s">
        <v>3161</v>
      </c>
      <c r="B2679" s="130">
        <v>2.5</v>
      </c>
    </row>
    <row r="2680" spans="1:2" s="73" customFormat="1" ht="10.5">
      <c r="A2680" s="129" t="s">
        <v>3162</v>
      </c>
      <c r="B2680" s="130">
        <v>0</v>
      </c>
    </row>
    <row r="2681" spans="1:2" s="73" customFormat="1" ht="10.5">
      <c r="A2681" s="129" t="s">
        <v>3163</v>
      </c>
      <c r="B2681" s="130">
        <v>2</v>
      </c>
    </row>
    <row r="2682" spans="1:2" s="73" customFormat="1" ht="10.5">
      <c r="A2682" s="129" t="s">
        <v>3164</v>
      </c>
      <c r="B2682" s="130">
        <v>1.5</v>
      </c>
    </row>
    <row r="2683" spans="1:2" s="73" customFormat="1" ht="10.5">
      <c r="A2683" s="129" t="s">
        <v>3165</v>
      </c>
      <c r="B2683" s="130">
        <v>1</v>
      </c>
    </row>
    <row r="2684" spans="1:2" s="73" customFormat="1" ht="10.5">
      <c r="A2684" s="129" t="s">
        <v>3166</v>
      </c>
      <c r="B2684" s="130">
        <v>1.5</v>
      </c>
    </row>
    <row r="2685" spans="1:2" s="73" customFormat="1" ht="10.5">
      <c r="A2685" s="129" t="s">
        <v>3167</v>
      </c>
      <c r="B2685" s="130">
        <v>0.5</v>
      </c>
    </row>
    <row r="2686" spans="1:2" s="73" customFormat="1" ht="10.5">
      <c r="A2686" s="129" t="s">
        <v>3168</v>
      </c>
      <c r="B2686" s="130">
        <v>4</v>
      </c>
    </row>
    <row r="2687" spans="1:2" s="73" customFormat="1" ht="10.5">
      <c r="A2687" s="129" t="s">
        <v>3169</v>
      </c>
      <c r="B2687" s="130">
        <v>1</v>
      </c>
    </row>
    <row r="2688" spans="1:2" s="73" customFormat="1" ht="10.5">
      <c r="A2688" s="129" t="s">
        <v>3170</v>
      </c>
      <c r="B2688" s="130">
        <v>4</v>
      </c>
    </row>
    <row r="2689" spans="1:2" s="73" customFormat="1" ht="10.5">
      <c r="A2689" s="129" t="s">
        <v>3171</v>
      </c>
      <c r="B2689" s="130">
        <v>3.5</v>
      </c>
    </row>
    <row r="2690" spans="1:2" s="73" customFormat="1" ht="10.5">
      <c r="A2690" s="129" t="s">
        <v>3172</v>
      </c>
      <c r="B2690" s="130">
        <v>3.5</v>
      </c>
    </row>
    <row r="2691" spans="1:2" s="73" customFormat="1" ht="10.5">
      <c r="A2691" s="129" t="s">
        <v>3173</v>
      </c>
      <c r="B2691" s="130">
        <v>3.5</v>
      </c>
    </row>
    <row r="2692" spans="1:2" s="73" customFormat="1" ht="10.5">
      <c r="A2692" s="129" t="s">
        <v>3174</v>
      </c>
      <c r="B2692" s="130">
        <v>1.5</v>
      </c>
    </row>
    <row r="2693" spans="1:2" s="73" customFormat="1" ht="10.5">
      <c r="A2693" s="129" t="s">
        <v>3175</v>
      </c>
      <c r="B2693" s="130">
        <v>9</v>
      </c>
    </row>
    <row r="2694" spans="1:2" s="73" customFormat="1" ht="10.5">
      <c r="A2694" s="129" t="s">
        <v>3176</v>
      </c>
      <c r="B2694" s="130">
        <v>2</v>
      </c>
    </row>
    <row r="2695" spans="1:2" s="73" customFormat="1" ht="10.5">
      <c r="A2695" s="129" t="s">
        <v>3177</v>
      </c>
      <c r="B2695" s="130">
        <v>1.5</v>
      </c>
    </row>
    <row r="2696" spans="1:2" s="73" customFormat="1" ht="10.5">
      <c r="A2696" s="129" t="s">
        <v>3178</v>
      </c>
      <c r="B2696" s="130">
        <v>6.5</v>
      </c>
    </row>
    <row r="2697" spans="1:2" s="73" customFormat="1" ht="10.5">
      <c r="A2697" s="129" t="s">
        <v>3179</v>
      </c>
      <c r="B2697" s="130">
        <v>0</v>
      </c>
    </row>
    <row r="2698" spans="1:2" s="73" customFormat="1" ht="10.5">
      <c r="A2698" s="129" t="s">
        <v>3180</v>
      </c>
      <c r="B2698" s="130">
        <v>1.5</v>
      </c>
    </row>
    <row r="2699" spans="1:2" s="73" customFormat="1" ht="10.5">
      <c r="A2699" s="129" t="s">
        <v>3181</v>
      </c>
      <c r="B2699" s="130">
        <v>2.5</v>
      </c>
    </row>
    <row r="2700" spans="1:2" s="73" customFormat="1" ht="10.5">
      <c r="A2700" s="129" t="s">
        <v>3182</v>
      </c>
      <c r="B2700" s="130">
        <v>3</v>
      </c>
    </row>
    <row r="2701" spans="1:2" s="73" customFormat="1" ht="10.5">
      <c r="A2701" s="129" t="s">
        <v>3183</v>
      </c>
      <c r="B2701" s="130">
        <v>1</v>
      </c>
    </row>
    <row r="2702" spans="1:2" s="73" customFormat="1" ht="10.5">
      <c r="A2702" s="129" t="s">
        <v>3184</v>
      </c>
      <c r="B2702" s="130">
        <v>1.5</v>
      </c>
    </row>
    <row r="2703" spans="1:2" s="73" customFormat="1" ht="10.5">
      <c r="A2703" s="129" t="s">
        <v>3185</v>
      </c>
      <c r="B2703" s="130">
        <v>2.5</v>
      </c>
    </row>
    <row r="2704" spans="1:2" s="73" customFormat="1" ht="10.5">
      <c r="A2704" s="129" t="s">
        <v>3186</v>
      </c>
      <c r="B2704" s="130">
        <v>4</v>
      </c>
    </row>
    <row r="2705" spans="1:2" s="73" customFormat="1" ht="10.5">
      <c r="A2705" s="129" t="s">
        <v>3187</v>
      </c>
      <c r="B2705" s="130">
        <v>0.5</v>
      </c>
    </row>
    <row r="2706" spans="1:2" s="73" customFormat="1" ht="10.5">
      <c r="A2706" s="129" t="s">
        <v>3188</v>
      </c>
      <c r="B2706" s="130">
        <v>2.5</v>
      </c>
    </row>
    <row r="2707" spans="1:2" s="73" customFormat="1" ht="10.5">
      <c r="A2707" s="129" t="s">
        <v>3189</v>
      </c>
      <c r="B2707" s="130">
        <v>2.5</v>
      </c>
    </row>
    <row r="2708" spans="1:2" s="73" customFormat="1" ht="10.5">
      <c r="A2708" s="129" t="s">
        <v>3190</v>
      </c>
      <c r="B2708" s="130">
        <v>2.5</v>
      </c>
    </row>
    <row r="2709" spans="1:2" s="73" customFormat="1" ht="10.5">
      <c r="A2709" s="129" t="s">
        <v>3191</v>
      </c>
      <c r="B2709" s="130">
        <v>1.5</v>
      </c>
    </row>
    <row r="2710" spans="1:2" s="73" customFormat="1" ht="10.5">
      <c r="A2710" s="129" t="s">
        <v>3192</v>
      </c>
      <c r="B2710" s="130">
        <v>2.5</v>
      </c>
    </row>
    <row r="2711" spans="1:2" s="73" customFormat="1" ht="10.5">
      <c r="A2711" s="129" t="s">
        <v>3193</v>
      </c>
      <c r="B2711" s="130">
        <v>2.5</v>
      </c>
    </row>
    <row r="2712" spans="1:2" s="73" customFormat="1" ht="10.5">
      <c r="A2712" s="129" t="s">
        <v>3194</v>
      </c>
      <c r="B2712" s="130">
        <v>2.5</v>
      </c>
    </row>
    <row r="2713" spans="1:2" s="73" customFormat="1" ht="10.5">
      <c r="A2713" s="129" t="s">
        <v>3195</v>
      </c>
      <c r="B2713" s="130">
        <v>2.5</v>
      </c>
    </row>
    <row r="2714" spans="1:2" s="73" customFormat="1" ht="10.5">
      <c r="A2714" s="129" t="s">
        <v>3196</v>
      </c>
      <c r="B2714" s="130">
        <v>2.5</v>
      </c>
    </row>
    <row r="2715" spans="1:2" s="73" customFormat="1" ht="10.5">
      <c r="A2715" s="129" t="s">
        <v>3197</v>
      </c>
      <c r="B2715" s="130">
        <v>2.5</v>
      </c>
    </row>
    <row r="2716" spans="1:2" s="73" customFormat="1" ht="10.5">
      <c r="A2716" s="129" t="s">
        <v>3198</v>
      </c>
      <c r="B2716" s="130">
        <v>2.5</v>
      </c>
    </row>
    <row r="2717" spans="1:2" s="73" customFormat="1" ht="10.5">
      <c r="A2717" s="129" t="s">
        <v>3199</v>
      </c>
      <c r="B2717" s="130">
        <v>2.5</v>
      </c>
    </row>
    <row r="2718" spans="1:2" s="73" customFormat="1" ht="10.5">
      <c r="A2718" s="129" t="s">
        <v>3200</v>
      </c>
      <c r="B2718" s="130">
        <v>1.5</v>
      </c>
    </row>
    <row r="2719" spans="1:2" s="73" customFormat="1" ht="10.5">
      <c r="A2719" s="129" t="s">
        <v>3201</v>
      </c>
      <c r="B2719" s="130">
        <v>1.5</v>
      </c>
    </row>
    <row r="2720" spans="1:2" s="73" customFormat="1" ht="10.5">
      <c r="A2720" s="129" t="s">
        <v>3202</v>
      </c>
      <c r="B2720" s="130">
        <v>2.5</v>
      </c>
    </row>
    <row r="2721" spans="1:2" s="73" customFormat="1" ht="10.5">
      <c r="A2721" s="129" t="s">
        <v>3203</v>
      </c>
      <c r="B2721" s="130">
        <v>2.5</v>
      </c>
    </row>
    <row r="2722" spans="1:2" s="73" customFormat="1" ht="10.5">
      <c r="A2722" s="129" t="s">
        <v>3204</v>
      </c>
      <c r="B2722" s="130">
        <v>1.5</v>
      </c>
    </row>
    <row r="2723" spans="1:2" s="73" customFormat="1" ht="10.5">
      <c r="A2723" s="129" t="s">
        <v>3205</v>
      </c>
      <c r="B2723" s="130">
        <v>1.5</v>
      </c>
    </row>
    <row r="2724" spans="1:2" s="73" customFormat="1" ht="10.5">
      <c r="A2724" s="129" t="s">
        <v>3206</v>
      </c>
      <c r="B2724" s="130">
        <v>1.5</v>
      </c>
    </row>
    <row r="2725" spans="1:2" s="73" customFormat="1" ht="10.5">
      <c r="A2725" s="129" t="s">
        <v>3207</v>
      </c>
      <c r="B2725" s="130">
        <v>2.5</v>
      </c>
    </row>
    <row r="2726" spans="1:2" s="73" customFormat="1" ht="10.5">
      <c r="A2726" s="129" t="s">
        <v>3208</v>
      </c>
      <c r="B2726" s="130">
        <v>1.5</v>
      </c>
    </row>
    <row r="2727" spans="1:2" s="73" customFormat="1" ht="10.5">
      <c r="A2727" s="129" t="s">
        <v>3209</v>
      </c>
      <c r="B2727" s="130">
        <v>1.5</v>
      </c>
    </row>
    <row r="2728" spans="1:2" s="73" customFormat="1" ht="10.5">
      <c r="A2728" s="129" t="s">
        <v>3210</v>
      </c>
      <c r="B2728" s="130">
        <v>2.5</v>
      </c>
    </row>
    <row r="2729" spans="1:2" s="73" customFormat="1" ht="10.5">
      <c r="A2729" s="129" t="s">
        <v>3211</v>
      </c>
      <c r="B2729" s="130">
        <v>2.5</v>
      </c>
    </row>
    <row r="2730" spans="1:2" s="73" customFormat="1" ht="10.5">
      <c r="A2730" s="129" t="s">
        <v>3212</v>
      </c>
      <c r="B2730" s="130">
        <v>1.5</v>
      </c>
    </row>
    <row r="2731" spans="1:2" s="73" customFormat="1" ht="10.5">
      <c r="A2731" s="129" t="s">
        <v>3213</v>
      </c>
      <c r="B2731" s="130">
        <v>2.5</v>
      </c>
    </row>
    <row r="2732" spans="1:2" s="73" customFormat="1" ht="10.5">
      <c r="A2732" s="129" t="s">
        <v>3214</v>
      </c>
      <c r="B2732" s="130">
        <v>1.5</v>
      </c>
    </row>
    <row r="2733" spans="1:2" s="73" customFormat="1" ht="10.5">
      <c r="A2733" s="129" t="s">
        <v>3215</v>
      </c>
      <c r="B2733" s="130">
        <v>1.5</v>
      </c>
    </row>
    <row r="2734" spans="1:2" s="73" customFormat="1" ht="10.5">
      <c r="A2734" s="129" t="s">
        <v>3216</v>
      </c>
      <c r="B2734" s="130">
        <v>2.5</v>
      </c>
    </row>
    <row r="2735" spans="1:2" s="73" customFormat="1" ht="10.5">
      <c r="A2735" s="129" t="s">
        <v>3217</v>
      </c>
      <c r="B2735" s="130">
        <v>2.5</v>
      </c>
    </row>
    <row r="2736" spans="1:2" s="73" customFormat="1" ht="10.5">
      <c r="A2736" s="129" t="s">
        <v>3218</v>
      </c>
      <c r="B2736" s="130">
        <v>2.5</v>
      </c>
    </row>
    <row r="2737" spans="1:2" s="73" customFormat="1" ht="10.5">
      <c r="A2737" s="129" t="s">
        <v>3219</v>
      </c>
      <c r="B2737" s="130">
        <v>2.5</v>
      </c>
    </row>
    <row r="2738" spans="1:2" s="73" customFormat="1" ht="10.5">
      <c r="A2738" s="129" t="s">
        <v>3220</v>
      </c>
      <c r="B2738" s="130">
        <v>2.5</v>
      </c>
    </row>
    <row r="2739" spans="1:2" s="73" customFormat="1" ht="10.5">
      <c r="A2739" s="129" t="s">
        <v>3221</v>
      </c>
      <c r="B2739" s="130">
        <v>3</v>
      </c>
    </row>
    <row r="2740" spans="1:2" s="73" customFormat="1" ht="10.5">
      <c r="A2740" s="129" t="s">
        <v>3222</v>
      </c>
      <c r="B2740" s="130">
        <v>0</v>
      </c>
    </row>
    <row r="2741" spans="1:2" s="73" customFormat="1" ht="10.5">
      <c r="A2741" s="129" t="s">
        <v>3223</v>
      </c>
      <c r="B2741" s="130">
        <v>2.5</v>
      </c>
    </row>
    <row r="2742" spans="1:2" s="73" customFormat="1" ht="10.5">
      <c r="A2742" s="129" t="s">
        <v>3224</v>
      </c>
      <c r="B2742" s="130">
        <v>3</v>
      </c>
    </row>
    <row r="2743" spans="1:2" s="73" customFormat="1" ht="10.5">
      <c r="A2743" s="129" t="s">
        <v>3225</v>
      </c>
      <c r="B2743" s="130">
        <v>1.5</v>
      </c>
    </row>
    <row r="2744" spans="1:2" s="73" customFormat="1" ht="10.5">
      <c r="A2744" s="129" t="s">
        <v>3226</v>
      </c>
      <c r="B2744" s="130">
        <v>1</v>
      </c>
    </row>
    <row r="2745" spans="1:2" s="73" customFormat="1" ht="10.5">
      <c r="A2745" s="129" t="s">
        <v>3227</v>
      </c>
      <c r="B2745" s="130">
        <v>2</v>
      </c>
    </row>
    <row r="2746" spans="1:2" s="73" customFormat="1" ht="10.5">
      <c r="A2746" s="129" t="s">
        <v>3228</v>
      </c>
      <c r="B2746" s="130">
        <v>0</v>
      </c>
    </row>
    <row r="2747" spans="1:2" s="73" customFormat="1" ht="10.5">
      <c r="A2747" s="129" t="s">
        <v>3229</v>
      </c>
      <c r="B2747" s="130">
        <v>2</v>
      </c>
    </row>
    <row r="2748" spans="1:2" s="73" customFormat="1" ht="10.5">
      <c r="A2748" s="129" t="s">
        <v>3230</v>
      </c>
      <c r="B2748" s="130">
        <v>3</v>
      </c>
    </row>
    <row r="2749" spans="1:2" s="73" customFormat="1" ht="10.5">
      <c r="A2749" s="129" t="s">
        <v>3231</v>
      </c>
      <c r="B2749" s="130">
        <v>0.5</v>
      </c>
    </row>
    <row r="2750" spans="1:2" s="73" customFormat="1" ht="10.5">
      <c r="A2750" s="129" t="s">
        <v>3232</v>
      </c>
      <c r="B2750" s="130">
        <v>3.5</v>
      </c>
    </row>
    <row r="2751" spans="1:2" s="73" customFormat="1" ht="10.5">
      <c r="A2751" s="129" t="s">
        <v>3233</v>
      </c>
      <c r="B2751" s="130">
        <v>0.5</v>
      </c>
    </row>
    <row r="2752" spans="1:2" s="73" customFormat="1" ht="10.5">
      <c r="A2752" s="129" t="s">
        <v>3234</v>
      </c>
      <c r="B2752" s="130">
        <v>1</v>
      </c>
    </row>
    <row r="2753" spans="1:2" s="73" customFormat="1" ht="10.5">
      <c r="A2753" s="129" t="s">
        <v>3235</v>
      </c>
      <c r="B2753" s="130">
        <v>1</v>
      </c>
    </row>
    <row r="2754" spans="1:2" s="73" customFormat="1" ht="10.5">
      <c r="A2754" s="129" t="s">
        <v>3236</v>
      </c>
      <c r="B2754" s="130">
        <v>3.5</v>
      </c>
    </row>
    <row r="2755" spans="1:2" s="73" customFormat="1" ht="10.5">
      <c r="A2755" s="129" t="s">
        <v>3237</v>
      </c>
      <c r="B2755" s="130">
        <v>4</v>
      </c>
    </row>
    <row r="2756" spans="1:2" s="73" customFormat="1" ht="10.5">
      <c r="A2756" s="129" t="s">
        <v>3238</v>
      </c>
      <c r="B2756" s="130">
        <v>3</v>
      </c>
    </row>
    <row r="2757" spans="1:2" s="73" customFormat="1" ht="10.5">
      <c r="A2757" s="129" t="s">
        <v>3239</v>
      </c>
      <c r="B2757" s="130">
        <v>1.5</v>
      </c>
    </row>
    <row r="2758" spans="1:2" s="73" customFormat="1" ht="10.5">
      <c r="A2758" s="129" t="s">
        <v>3240</v>
      </c>
      <c r="B2758" s="130">
        <v>3</v>
      </c>
    </row>
    <row r="2759" spans="1:2" s="73" customFormat="1" ht="10.5">
      <c r="A2759" s="129" t="s">
        <v>3241</v>
      </c>
      <c r="B2759" s="130">
        <v>1.5</v>
      </c>
    </row>
    <row r="2760" spans="1:2" s="73" customFormat="1" ht="10.5">
      <c r="A2760" s="129" t="s">
        <v>3242</v>
      </c>
      <c r="B2760" s="130">
        <v>0</v>
      </c>
    </row>
    <row r="2761" spans="1:2" s="73" customFormat="1" ht="10.5">
      <c r="A2761" s="129" t="s">
        <v>3243</v>
      </c>
      <c r="B2761" s="130">
        <v>0.5</v>
      </c>
    </row>
    <row r="2762" spans="1:2" s="73" customFormat="1" ht="10.5">
      <c r="A2762" s="129" t="s">
        <v>3244</v>
      </c>
      <c r="B2762" s="130">
        <v>1.5</v>
      </c>
    </row>
    <row r="2763" spans="1:2" s="73" customFormat="1" ht="10.5">
      <c r="A2763" s="129" t="s">
        <v>3245</v>
      </c>
      <c r="B2763" s="130">
        <v>1</v>
      </c>
    </row>
    <row r="2764" spans="1:2" s="73" customFormat="1" ht="10.5">
      <c r="A2764" s="129" t="s">
        <v>3246</v>
      </c>
      <c r="B2764" s="130">
        <v>7.5</v>
      </c>
    </row>
    <row r="2765" spans="1:2" s="73" customFormat="1" ht="10.5">
      <c r="A2765" s="129" t="s">
        <v>3247</v>
      </c>
      <c r="B2765" s="130">
        <v>2</v>
      </c>
    </row>
    <row r="2766" spans="1:2" s="73" customFormat="1" ht="10.5">
      <c r="A2766" s="129" t="s">
        <v>3248</v>
      </c>
      <c r="B2766" s="130">
        <v>2</v>
      </c>
    </row>
    <row r="2767" spans="1:2" s="73" customFormat="1" ht="10.5">
      <c r="A2767" s="129" t="s">
        <v>3249</v>
      </c>
      <c r="B2767" s="130">
        <v>0</v>
      </c>
    </row>
    <row r="2768" spans="1:2" s="73" customFormat="1" ht="10.5">
      <c r="A2768" s="129" t="s">
        <v>3250</v>
      </c>
      <c r="B2768" s="130">
        <v>0</v>
      </c>
    </row>
    <row r="2769" spans="1:2" s="73" customFormat="1" ht="10.5">
      <c r="A2769" s="129" t="s">
        <v>3251</v>
      </c>
      <c r="B2769" s="130">
        <v>0</v>
      </c>
    </row>
    <row r="2770" spans="1:2" s="73" customFormat="1" ht="10.5">
      <c r="A2770" s="129" t="s">
        <v>3252</v>
      </c>
      <c r="B2770" s="130">
        <v>0</v>
      </c>
    </row>
    <row r="2771" spans="1:2" s="73" customFormat="1" ht="10.5">
      <c r="A2771" s="129" t="s">
        <v>3253</v>
      </c>
      <c r="B2771" s="130">
        <v>1</v>
      </c>
    </row>
    <row r="2772" spans="1:2" s="73" customFormat="1" ht="10.5">
      <c r="A2772" s="129" t="s">
        <v>3254</v>
      </c>
      <c r="B2772" s="130">
        <v>1</v>
      </c>
    </row>
    <row r="2773" spans="1:2" s="73" customFormat="1" ht="10.5">
      <c r="A2773" s="129" t="s">
        <v>3255</v>
      </c>
      <c r="B2773" s="130">
        <v>1</v>
      </c>
    </row>
    <row r="2774" spans="1:2" s="73" customFormat="1" ht="10.5">
      <c r="A2774" s="129" t="s">
        <v>3256</v>
      </c>
      <c r="B2774" s="130">
        <v>0</v>
      </c>
    </row>
    <row r="2775" spans="1:2" s="73" customFormat="1" ht="10.5">
      <c r="A2775" s="129" t="s">
        <v>3257</v>
      </c>
      <c r="B2775" s="130">
        <v>1.5</v>
      </c>
    </row>
    <row r="2776" spans="1:2" s="73" customFormat="1" ht="10.5">
      <c r="A2776" s="129" t="s">
        <v>3258</v>
      </c>
      <c r="B2776" s="130">
        <v>0</v>
      </c>
    </row>
    <row r="2777" spans="1:2" s="73" customFormat="1" ht="10.5">
      <c r="A2777" s="129" t="s">
        <v>3259</v>
      </c>
      <c r="B2777" s="130">
        <v>1</v>
      </c>
    </row>
    <row r="2778" spans="1:2" s="73" customFormat="1" ht="10.5">
      <c r="A2778" s="129" t="s">
        <v>3260</v>
      </c>
      <c r="B2778" s="130">
        <v>1</v>
      </c>
    </row>
    <row r="2779" spans="1:2" s="73" customFormat="1" ht="10.5">
      <c r="A2779" s="129" t="s">
        <v>3261</v>
      </c>
      <c r="B2779" s="130">
        <v>1.5</v>
      </c>
    </row>
    <row r="2780" spans="1:2" s="73" customFormat="1" ht="10.5">
      <c r="A2780" s="129" t="s">
        <v>3262</v>
      </c>
      <c r="B2780" s="130">
        <v>1</v>
      </c>
    </row>
    <row r="2781" spans="1:2" s="73" customFormat="1" ht="10.5">
      <c r="A2781" s="129" t="s">
        <v>3263</v>
      </c>
      <c r="B2781" s="130">
        <v>1</v>
      </c>
    </row>
    <row r="2782" spans="1:2" s="73" customFormat="1" ht="10.5">
      <c r="A2782" s="129" t="s">
        <v>3264</v>
      </c>
      <c r="B2782" s="130">
        <v>1.5</v>
      </c>
    </row>
    <row r="2783" spans="1:2" s="73" customFormat="1" ht="10.5">
      <c r="A2783" s="129" t="s">
        <v>3265</v>
      </c>
      <c r="B2783" s="130">
        <v>1.5</v>
      </c>
    </row>
    <row r="2784" spans="1:2" s="73" customFormat="1" ht="10.5">
      <c r="A2784" s="129" t="s">
        <v>3266</v>
      </c>
      <c r="B2784" s="130">
        <v>1.5</v>
      </c>
    </row>
    <row r="2785" spans="1:2" s="73" customFormat="1" ht="10.5">
      <c r="A2785" s="129" t="s">
        <v>3267</v>
      </c>
      <c r="B2785" s="130">
        <v>3.5</v>
      </c>
    </row>
    <row r="2786" spans="1:2" s="73" customFormat="1" ht="10.5">
      <c r="A2786" s="129" t="s">
        <v>3268</v>
      </c>
      <c r="B2786" s="130">
        <v>1</v>
      </c>
    </row>
    <row r="2787" spans="1:2" s="73" customFormat="1" ht="10.5">
      <c r="A2787" s="129" t="s">
        <v>3269</v>
      </c>
      <c r="B2787" s="130">
        <v>1</v>
      </c>
    </row>
    <row r="2788" spans="1:2" s="73" customFormat="1" ht="10.5">
      <c r="A2788" s="129" t="s">
        <v>3270</v>
      </c>
      <c r="B2788" s="130">
        <v>5</v>
      </c>
    </row>
    <row r="2789" spans="1:2" s="73" customFormat="1" ht="10.5">
      <c r="A2789" s="129" t="s">
        <v>3271</v>
      </c>
      <c r="B2789" s="130">
        <v>0</v>
      </c>
    </row>
    <row r="2790" spans="1:2" s="73" customFormat="1" ht="10.5">
      <c r="A2790" s="129" t="s">
        <v>3272</v>
      </c>
      <c r="B2790" s="130">
        <v>2.5</v>
      </c>
    </row>
    <row r="2791" spans="1:2" s="73" customFormat="1" ht="10.5">
      <c r="A2791" s="129" t="s">
        <v>3273</v>
      </c>
      <c r="B2791" s="130">
        <v>1.5</v>
      </c>
    </row>
    <row r="2792" spans="1:2" s="73" customFormat="1" ht="10.5">
      <c r="A2792" s="129" t="s">
        <v>3274</v>
      </c>
      <c r="B2792" s="130">
        <v>1</v>
      </c>
    </row>
    <row r="2793" spans="1:2" s="73" customFormat="1" ht="10.5">
      <c r="A2793" s="129" t="s">
        <v>3275</v>
      </c>
      <c r="B2793" s="130">
        <v>1</v>
      </c>
    </row>
    <row r="2794" spans="1:2" s="73" customFormat="1" ht="10.5">
      <c r="A2794" s="129" t="s">
        <v>3276</v>
      </c>
      <c r="B2794" s="130">
        <v>1</v>
      </c>
    </row>
    <row r="2795" spans="1:2" s="73" customFormat="1" ht="10.5">
      <c r="A2795" s="129" t="s">
        <v>3277</v>
      </c>
      <c r="B2795" s="130">
        <v>0.5</v>
      </c>
    </row>
    <row r="2796" spans="1:2" s="73" customFormat="1" ht="10.5">
      <c r="A2796" s="129" t="s">
        <v>3278</v>
      </c>
      <c r="B2796" s="130">
        <v>1</v>
      </c>
    </row>
    <row r="2797" spans="1:2" s="73" customFormat="1" ht="10.5">
      <c r="A2797" s="129" t="s">
        <v>3279</v>
      </c>
      <c r="B2797" s="130">
        <v>1</v>
      </c>
    </row>
    <row r="2798" spans="1:2" s="73" customFormat="1" ht="10.5">
      <c r="A2798" s="129" t="s">
        <v>3280</v>
      </c>
      <c r="B2798" s="130">
        <v>1</v>
      </c>
    </row>
    <row r="2799" spans="1:2" s="73" customFormat="1" ht="10.5">
      <c r="A2799" s="129" t="s">
        <v>3281</v>
      </c>
      <c r="B2799" s="130">
        <v>1</v>
      </c>
    </row>
    <row r="2800" spans="1:2" s="73" customFormat="1" ht="10.5">
      <c r="A2800" s="129" t="s">
        <v>3282</v>
      </c>
      <c r="B2800" s="130">
        <v>0.5</v>
      </c>
    </row>
    <row r="2801" spans="1:2" s="73" customFormat="1" ht="10.5">
      <c r="A2801" s="129" t="s">
        <v>3283</v>
      </c>
      <c r="B2801" s="130">
        <v>1</v>
      </c>
    </row>
    <row r="2802" spans="1:2" s="73" customFormat="1" ht="10.5">
      <c r="A2802" s="129" t="s">
        <v>3284</v>
      </c>
      <c r="B2802" s="130">
        <v>1.5</v>
      </c>
    </row>
    <row r="2803" spans="1:2" s="73" customFormat="1" ht="10.5">
      <c r="A2803" s="129" t="s">
        <v>3285</v>
      </c>
      <c r="B2803" s="130">
        <v>0.5</v>
      </c>
    </row>
    <row r="2804" spans="1:2" s="73" customFormat="1" ht="10.5">
      <c r="A2804" s="129" t="s">
        <v>3286</v>
      </c>
      <c r="B2804" s="130">
        <v>1.5</v>
      </c>
    </row>
    <row r="2805" spans="1:2" s="73" customFormat="1" ht="10.5">
      <c r="A2805" s="129" t="s">
        <v>3287</v>
      </c>
      <c r="B2805" s="130">
        <v>0</v>
      </c>
    </row>
    <row r="2806" spans="1:2" s="73" customFormat="1" ht="10.5">
      <c r="A2806" s="129" t="s">
        <v>3288</v>
      </c>
      <c r="B2806" s="130">
        <v>0.5</v>
      </c>
    </row>
    <row r="2807" spans="1:2" s="73" customFormat="1" ht="10.5">
      <c r="A2807" s="129" t="s">
        <v>3289</v>
      </c>
      <c r="B2807" s="130">
        <v>0.5</v>
      </c>
    </row>
    <row r="2808" spans="1:2" s="73" customFormat="1" ht="10.5">
      <c r="A2808" s="129" t="s">
        <v>3290</v>
      </c>
      <c r="B2808" s="130">
        <v>2</v>
      </c>
    </row>
    <row r="2809" spans="1:2" s="73" customFormat="1" ht="10.5">
      <c r="A2809" s="131" t="s">
        <v>3291</v>
      </c>
      <c r="B2809" s="130">
        <v>0.5</v>
      </c>
    </row>
    <row r="2810" spans="1:2" s="73" customFormat="1" ht="10.5">
      <c r="A2810" s="129" t="s">
        <v>3292</v>
      </c>
      <c r="B2810" s="130">
        <v>1</v>
      </c>
    </row>
    <row r="2811" spans="1:2" s="73" customFormat="1" ht="10.5">
      <c r="A2811" s="129" t="s">
        <v>3293</v>
      </c>
      <c r="B2811" s="130">
        <v>1</v>
      </c>
    </row>
    <row r="2812" spans="1:2" s="73" customFormat="1" ht="10.5">
      <c r="A2812" s="129" t="s">
        <v>3294</v>
      </c>
      <c r="B2812" s="130">
        <v>1</v>
      </c>
    </row>
    <row r="2813" spans="1:2" s="73" customFormat="1" ht="10.5">
      <c r="A2813" s="129" t="s">
        <v>3295</v>
      </c>
      <c r="B2813" s="130">
        <v>1</v>
      </c>
    </row>
    <row r="2814" spans="1:2" s="73" customFormat="1" ht="10.5">
      <c r="A2814" s="129" t="s">
        <v>3296</v>
      </c>
      <c r="B2814" s="130">
        <v>1</v>
      </c>
    </row>
    <row r="2815" spans="1:2" s="73" customFormat="1" ht="10.5">
      <c r="A2815" s="129" t="s">
        <v>3297</v>
      </c>
      <c r="B2815" s="130">
        <v>0.5</v>
      </c>
    </row>
    <row r="2816" spans="1:2" s="73" customFormat="1" ht="10.5">
      <c r="A2816" s="129" t="s">
        <v>3298</v>
      </c>
      <c r="B2816" s="130">
        <v>1</v>
      </c>
    </row>
    <row r="2817" spans="1:2" s="73" customFormat="1" ht="10.5">
      <c r="A2817" s="129" t="s">
        <v>3299</v>
      </c>
      <c r="B2817" s="130">
        <v>1</v>
      </c>
    </row>
    <row r="2818" spans="1:2" s="73" customFormat="1" ht="10.5">
      <c r="A2818" s="129" t="s">
        <v>3300</v>
      </c>
      <c r="B2818" s="130">
        <v>6</v>
      </c>
    </row>
    <row r="2819" spans="1:2" s="73" customFormat="1" ht="10.5">
      <c r="A2819" s="129" t="s">
        <v>3301</v>
      </c>
      <c r="B2819" s="130">
        <v>4.5</v>
      </c>
    </row>
    <row r="2820" spans="1:2" s="73" customFormat="1" ht="10.5">
      <c r="A2820" s="129" t="s">
        <v>3302</v>
      </c>
      <c r="B2820" s="130">
        <v>4.5</v>
      </c>
    </row>
    <row r="2821" spans="1:2" s="73" customFormat="1" ht="10.5">
      <c r="A2821" s="129" t="s">
        <v>3303</v>
      </c>
      <c r="B2821" s="130">
        <v>2.5</v>
      </c>
    </row>
    <row r="2822" spans="1:2" s="73" customFormat="1" ht="10.5">
      <c r="A2822" s="129" t="s">
        <v>3304</v>
      </c>
      <c r="B2822" s="130">
        <v>4.5</v>
      </c>
    </row>
    <row r="2823" spans="1:2" s="73" customFormat="1" ht="10.5">
      <c r="A2823" s="129" t="s">
        <v>3305</v>
      </c>
      <c r="B2823" s="130">
        <v>2</v>
      </c>
    </row>
    <row r="2824" spans="1:2" s="73" customFormat="1" ht="10.5">
      <c r="A2824" s="129" t="s">
        <v>3306</v>
      </c>
      <c r="B2824" s="130">
        <v>2.5</v>
      </c>
    </row>
    <row r="2825" spans="1:2" s="73" customFormat="1" ht="10.5">
      <c r="A2825" s="129" t="s">
        <v>3307</v>
      </c>
      <c r="B2825" s="130">
        <v>2</v>
      </c>
    </row>
    <row r="2826" spans="1:2" s="73" customFormat="1" ht="10.5">
      <c r="A2826" s="129" t="s">
        <v>3308</v>
      </c>
      <c r="B2826" s="130">
        <v>3.5</v>
      </c>
    </row>
    <row r="2827" spans="1:2" s="73" customFormat="1" ht="10.5">
      <c r="A2827" s="129" t="s">
        <v>3309</v>
      </c>
      <c r="B2827" s="130">
        <v>2</v>
      </c>
    </row>
    <row r="2828" spans="1:2" s="73" customFormat="1" ht="10.5">
      <c r="A2828" s="129" t="s">
        <v>3310</v>
      </c>
      <c r="B2828" s="130">
        <v>0.5</v>
      </c>
    </row>
    <row r="2829" spans="1:2" s="73" customFormat="1" ht="10.5">
      <c r="A2829" s="129" t="s">
        <v>3311</v>
      </c>
      <c r="B2829" s="130">
        <v>0.5</v>
      </c>
    </row>
    <row r="2830" spans="1:2" s="73" customFormat="1" ht="10.5">
      <c r="A2830" s="129" t="s">
        <v>3312</v>
      </c>
      <c r="B2830" s="130">
        <v>0</v>
      </c>
    </row>
    <row r="2831" spans="1:2" s="73" customFormat="1" ht="10.5">
      <c r="A2831" s="129" t="s">
        <v>3313</v>
      </c>
      <c r="B2831" s="130">
        <v>2</v>
      </c>
    </row>
    <row r="2832" spans="1:2" s="73" customFormat="1" ht="10.5">
      <c r="A2832" s="129" t="s">
        <v>3314</v>
      </c>
      <c r="B2832" s="130">
        <v>3</v>
      </c>
    </row>
    <row r="2833" spans="1:2" s="73" customFormat="1" ht="10.5">
      <c r="A2833" s="129" t="s">
        <v>3315</v>
      </c>
      <c r="B2833" s="130">
        <v>2</v>
      </c>
    </row>
    <row r="2834" spans="1:2" s="73" customFormat="1" ht="10.5">
      <c r="A2834" s="129" t="s">
        <v>3316</v>
      </c>
      <c r="B2834" s="130">
        <v>2</v>
      </c>
    </row>
    <row r="2835" spans="1:2" s="73" customFormat="1" ht="10.5">
      <c r="A2835" s="129" t="s">
        <v>3317</v>
      </c>
      <c r="B2835" s="130">
        <v>2</v>
      </c>
    </row>
    <row r="2836" spans="1:2" s="73" customFormat="1" ht="10.5">
      <c r="A2836" s="129" t="s">
        <v>3318</v>
      </c>
      <c r="B2836" s="130">
        <v>2</v>
      </c>
    </row>
    <row r="2837" spans="1:2" s="73" customFormat="1" ht="10.5">
      <c r="A2837" s="129" t="s">
        <v>3319</v>
      </c>
      <c r="B2837" s="130">
        <v>1.5</v>
      </c>
    </row>
    <row r="2838" spans="1:2" s="73" customFormat="1" ht="10.5">
      <c r="A2838" s="129" t="s">
        <v>3320</v>
      </c>
      <c r="B2838" s="130">
        <v>3</v>
      </c>
    </row>
    <row r="2839" spans="1:2" s="73" customFormat="1" ht="10.5">
      <c r="A2839" s="129" t="s">
        <v>3321</v>
      </c>
      <c r="B2839" s="130">
        <v>3</v>
      </c>
    </row>
    <row r="2840" spans="1:2" s="73" customFormat="1" ht="10.5">
      <c r="A2840" s="129" t="s">
        <v>3322</v>
      </c>
      <c r="B2840" s="130">
        <v>1</v>
      </c>
    </row>
    <row r="2841" spans="1:2" s="73" customFormat="1" ht="10.5">
      <c r="A2841" s="129" t="s">
        <v>3323</v>
      </c>
      <c r="B2841" s="130">
        <v>0.5</v>
      </c>
    </row>
    <row r="2842" spans="1:2" s="73" customFormat="1" ht="10.5">
      <c r="A2842" s="129" t="s">
        <v>3324</v>
      </c>
      <c r="B2842" s="130">
        <v>1.5</v>
      </c>
    </row>
    <row r="2843" spans="1:2" s="73" customFormat="1" ht="10.5">
      <c r="A2843" s="129" t="s">
        <v>3325</v>
      </c>
      <c r="B2843" s="130">
        <v>1.5</v>
      </c>
    </row>
    <row r="2844" spans="1:2" s="73" customFormat="1" ht="10.5">
      <c r="A2844" s="129" t="s">
        <v>3326</v>
      </c>
      <c r="B2844" s="130">
        <v>2</v>
      </c>
    </row>
    <row r="2845" spans="1:2" s="73" customFormat="1" ht="10.5">
      <c r="A2845" s="129" t="s">
        <v>3327</v>
      </c>
      <c r="B2845" s="130">
        <v>2</v>
      </c>
    </row>
    <row r="2846" spans="1:2" s="73" customFormat="1" ht="10.5">
      <c r="A2846" s="129" t="s">
        <v>3328</v>
      </c>
      <c r="B2846" s="130">
        <v>2</v>
      </c>
    </row>
    <row r="2847" spans="1:2" s="73" customFormat="1" ht="10.5">
      <c r="A2847" s="129" t="s">
        <v>3329</v>
      </c>
      <c r="B2847" s="130">
        <v>3.5</v>
      </c>
    </row>
    <row r="2848" spans="1:2" s="73" customFormat="1" ht="10.5">
      <c r="A2848" s="129" t="s">
        <v>3330</v>
      </c>
      <c r="B2848" s="130">
        <v>4.5</v>
      </c>
    </row>
    <row r="2849" spans="1:2" s="73" customFormat="1" ht="10.5">
      <c r="A2849" s="129" t="s">
        <v>3331</v>
      </c>
      <c r="B2849" s="130">
        <v>3.5</v>
      </c>
    </row>
    <row r="2850" spans="1:2" s="73" customFormat="1" ht="10.5">
      <c r="A2850" s="129" t="s">
        <v>3332</v>
      </c>
      <c r="B2850" s="130">
        <v>3.5</v>
      </c>
    </row>
    <row r="2851" spans="1:2" s="73" customFormat="1" ht="10.5">
      <c r="A2851" s="129" t="s">
        <v>3333</v>
      </c>
      <c r="B2851" s="130">
        <v>4</v>
      </c>
    </row>
    <row r="2852" spans="1:2" s="73" customFormat="1" ht="10.5">
      <c r="A2852" s="129" t="s">
        <v>3334</v>
      </c>
      <c r="B2852" s="130">
        <v>3.5</v>
      </c>
    </row>
    <row r="2853" spans="1:2" s="73" customFormat="1" ht="10.5">
      <c r="A2853" s="129" t="s">
        <v>3335</v>
      </c>
      <c r="B2853" s="130">
        <v>3.5</v>
      </c>
    </row>
    <row r="2854" spans="1:2" s="73" customFormat="1" ht="10.5">
      <c r="A2854" s="129" t="s">
        <v>3336</v>
      </c>
      <c r="B2854" s="130">
        <v>3</v>
      </c>
    </row>
    <row r="2855" spans="1:2" s="73" customFormat="1" ht="10.5">
      <c r="A2855" s="129" t="s">
        <v>3337</v>
      </c>
      <c r="B2855" s="130">
        <v>4</v>
      </c>
    </row>
    <row r="2856" spans="1:2" s="73" customFormat="1" ht="10.5">
      <c r="A2856" s="129" t="s">
        <v>3338</v>
      </c>
      <c r="B2856" s="130">
        <v>4</v>
      </c>
    </row>
    <row r="2857" spans="1:2" s="73" customFormat="1" ht="10.5">
      <c r="A2857" s="129" t="s">
        <v>3339</v>
      </c>
      <c r="B2857" s="130">
        <v>1.5</v>
      </c>
    </row>
    <row r="2858" spans="1:2" s="73" customFormat="1" ht="10.5">
      <c r="A2858" s="129" t="s">
        <v>3340</v>
      </c>
      <c r="B2858" s="130">
        <v>1</v>
      </c>
    </row>
    <row r="2859" spans="1:2" s="73" customFormat="1" ht="10.5">
      <c r="A2859" s="129" t="s">
        <v>3341</v>
      </c>
      <c r="B2859" s="130">
        <v>1.5</v>
      </c>
    </row>
    <row r="2860" spans="1:2" s="73" customFormat="1" ht="10.5">
      <c r="A2860" s="129" t="s">
        <v>3342</v>
      </c>
      <c r="B2860" s="130">
        <v>1.5</v>
      </c>
    </row>
    <row r="2861" spans="1:2" s="73" customFormat="1" ht="10.5">
      <c r="A2861" s="129" t="s">
        <v>3343</v>
      </c>
      <c r="B2861" s="130">
        <v>1.5</v>
      </c>
    </row>
    <row r="2862" spans="1:2" s="73" customFormat="1" ht="10.5">
      <c r="A2862" s="129" t="s">
        <v>3344</v>
      </c>
      <c r="B2862" s="130">
        <v>1.5</v>
      </c>
    </row>
    <row r="2863" spans="1:2" s="73" customFormat="1" ht="10.5">
      <c r="A2863" s="129" t="s">
        <v>3345</v>
      </c>
      <c r="B2863" s="130">
        <v>0.5</v>
      </c>
    </row>
    <row r="2864" spans="1:2" s="73" customFormat="1" ht="10.5">
      <c r="A2864" s="129" t="s">
        <v>3346</v>
      </c>
      <c r="B2864" s="130">
        <v>0.5</v>
      </c>
    </row>
    <row r="2865" spans="1:2" s="73" customFormat="1" ht="10.5">
      <c r="A2865" s="129" t="s">
        <v>3347</v>
      </c>
      <c r="B2865" s="130">
        <v>0.5</v>
      </c>
    </row>
    <row r="2866" spans="1:2" s="73" customFormat="1" ht="10.5">
      <c r="A2866" s="129" t="s">
        <v>3348</v>
      </c>
      <c r="B2866" s="130">
        <v>0.5</v>
      </c>
    </row>
    <row r="2867" spans="1:2" s="73" customFormat="1" ht="10.5">
      <c r="A2867" s="129" t="s">
        <v>3349</v>
      </c>
      <c r="B2867" s="130">
        <v>0.5</v>
      </c>
    </row>
    <row r="2868" spans="1:2" s="73" customFormat="1" ht="10.5">
      <c r="A2868" s="129" t="s">
        <v>3350</v>
      </c>
      <c r="B2868" s="130">
        <v>1</v>
      </c>
    </row>
    <row r="2869" spans="1:2" s="73" customFormat="1" ht="10.5">
      <c r="A2869" s="129" t="s">
        <v>3351</v>
      </c>
      <c r="B2869" s="130">
        <v>2.5</v>
      </c>
    </row>
    <row r="2870" spans="1:2" s="73" customFormat="1" ht="10.5">
      <c r="A2870" s="129" t="s">
        <v>3352</v>
      </c>
      <c r="B2870" s="130">
        <v>1.5</v>
      </c>
    </row>
    <row r="2871" spans="1:2" s="73" customFormat="1" ht="10.5">
      <c r="A2871" s="129" t="s">
        <v>3353</v>
      </c>
      <c r="B2871" s="130">
        <v>0.5</v>
      </c>
    </row>
    <row r="2872" spans="1:2" s="73" customFormat="1" ht="10.5">
      <c r="A2872" s="129" t="s">
        <v>3354</v>
      </c>
      <c r="B2872" s="130">
        <v>0.5</v>
      </c>
    </row>
    <row r="2873" spans="1:2" s="73" customFormat="1" ht="10.5">
      <c r="A2873" s="129" t="s">
        <v>3355</v>
      </c>
      <c r="B2873" s="130">
        <v>0.5</v>
      </c>
    </row>
    <row r="2874" spans="1:2" s="73" customFormat="1" ht="10.5">
      <c r="A2874" s="129" t="s">
        <v>3356</v>
      </c>
      <c r="B2874" s="130">
        <v>1.5</v>
      </c>
    </row>
    <row r="2875" spans="1:2" s="73" customFormat="1" ht="10.5">
      <c r="A2875" s="129" t="s">
        <v>3357</v>
      </c>
      <c r="B2875" s="130">
        <v>1.5</v>
      </c>
    </row>
    <row r="2876" spans="1:2" s="73" customFormat="1" ht="10.5">
      <c r="A2876" s="129" t="s">
        <v>3358</v>
      </c>
      <c r="B2876" s="130">
        <v>1</v>
      </c>
    </row>
    <row r="2877" spans="1:2" s="73" customFormat="1" ht="10.5">
      <c r="A2877" s="129" t="s">
        <v>3359</v>
      </c>
      <c r="B2877" s="130">
        <v>1</v>
      </c>
    </row>
    <row r="2878" spans="1:2" s="73" customFormat="1" ht="10.5">
      <c r="A2878" s="129" t="s">
        <v>3360</v>
      </c>
      <c r="B2878" s="130">
        <v>1</v>
      </c>
    </row>
    <row r="2879" spans="1:2" s="73" customFormat="1" ht="10.5">
      <c r="A2879" s="129" t="s">
        <v>3361</v>
      </c>
      <c r="B2879" s="130">
        <v>1</v>
      </c>
    </row>
    <row r="2880" spans="1:2" s="73" customFormat="1" ht="10.5">
      <c r="A2880" s="129" t="s">
        <v>3362</v>
      </c>
      <c r="B2880" s="130">
        <v>1</v>
      </c>
    </row>
    <row r="2881" spans="1:2" s="73" customFormat="1" ht="10.5">
      <c r="A2881" s="129" t="s">
        <v>3363</v>
      </c>
      <c r="B2881" s="130">
        <v>1</v>
      </c>
    </row>
    <row r="2882" spans="1:2" s="73" customFormat="1" ht="10.5">
      <c r="A2882" s="129" t="s">
        <v>3364</v>
      </c>
      <c r="B2882" s="130">
        <v>1</v>
      </c>
    </row>
    <row r="2883" spans="1:2" s="73" customFormat="1" ht="10.5">
      <c r="A2883" s="131" t="s">
        <v>3365</v>
      </c>
      <c r="B2883" s="130">
        <v>1</v>
      </c>
    </row>
    <row r="2884" spans="1:2" s="73" customFormat="1" ht="10.5">
      <c r="A2884" s="129" t="s">
        <v>3366</v>
      </c>
      <c r="B2884" s="130">
        <v>1.5</v>
      </c>
    </row>
    <row r="2885" spans="1:2" s="73" customFormat="1" ht="10.5">
      <c r="A2885" s="129" t="s">
        <v>3367</v>
      </c>
      <c r="B2885" s="130">
        <v>1.5</v>
      </c>
    </row>
    <row r="2886" spans="1:2" s="73" customFormat="1" ht="10.5">
      <c r="A2886" s="129" t="s">
        <v>3368</v>
      </c>
      <c r="B2886" s="130">
        <v>1.5</v>
      </c>
    </row>
    <row r="2887" spans="1:2" s="73" customFormat="1" ht="10.5">
      <c r="A2887" s="129" t="s">
        <v>3369</v>
      </c>
      <c r="B2887" s="130">
        <v>1.5</v>
      </c>
    </row>
    <row r="2888" spans="1:2" s="73" customFormat="1" ht="10.5">
      <c r="A2888" s="129" t="s">
        <v>3370</v>
      </c>
      <c r="B2888" s="130">
        <v>2</v>
      </c>
    </row>
    <row r="2889" spans="1:2" s="73" customFormat="1" ht="10.5">
      <c r="A2889" s="129" t="s">
        <v>3371</v>
      </c>
      <c r="B2889" s="130">
        <v>2</v>
      </c>
    </row>
    <row r="2890" spans="1:2" s="73" customFormat="1" ht="10.5">
      <c r="A2890" s="129" t="s">
        <v>3372</v>
      </c>
      <c r="B2890" s="130">
        <v>1.5</v>
      </c>
    </row>
    <row r="2891" spans="1:2" s="73" customFormat="1" ht="10.5">
      <c r="A2891" s="129" t="s">
        <v>3373</v>
      </c>
      <c r="B2891" s="130">
        <v>2.5</v>
      </c>
    </row>
    <row r="2892" spans="1:2" s="73" customFormat="1" ht="10.5">
      <c r="A2892" s="129" t="s">
        <v>3374</v>
      </c>
      <c r="B2892" s="130">
        <v>2.5</v>
      </c>
    </row>
    <row r="2893" spans="1:2" s="73" customFormat="1" ht="10.5">
      <c r="A2893" s="129" t="s">
        <v>3375</v>
      </c>
      <c r="B2893" s="130">
        <v>1.5</v>
      </c>
    </row>
    <row r="2894" spans="1:2" s="73" customFormat="1" ht="10.5">
      <c r="A2894" s="129" t="s">
        <v>3376</v>
      </c>
      <c r="B2894" s="130">
        <v>3</v>
      </c>
    </row>
    <row r="2895" spans="1:2" s="73" customFormat="1" ht="10.5">
      <c r="A2895" s="129" t="s">
        <v>3377</v>
      </c>
      <c r="B2895" s="130">
        <v>3.5</v>
      </c>
    </row>
    <row r="2896" spans="1:2" s="73" customFormat="1" ht="10.5">
      <c r="A2896" s="129" t="s">
        <v>3378</v>
      </c>
      <c r="B2896" s="130">
        <v>2.5</v>
      </c>
    </row>
    <row r="2897" spans="1:2" s="73" customFormat="1" ht="10.5">
      <c r="A2897" s="129" t="s">
        <v>3379</v>
      </c>
      <c r="B2897" s="130">
        <v>2</v>
      </c>
    </row>
    <row r="2898" spans="1:2" s="73" customFormat="1" ht="10.5">
      <c r="A2898" s="129" t="s">
        <v>3380</v>
      </c>
      <c r="B2898" s="130">
        <v>2</v>
      </c>
    </row>
    <row r="2899" spans="1:2" s="73" customFormat="1" ht="10.5">
      <c r="A2899" s="129" t="s">
        <v>3381</v>
      </c>
      <c r="B2899" s="130">
        <v>2.5</v>
      </c>
    </row>
    <row r="2900" spans="1:2" s="73" customFormat="1" ht="10.5">
      <c r="A2900" s="129" t="s">
        <v>3382</v>
      </c>
      <c r="B2900" s="130">
        <v>2.5</v>
      </c>
    </row>
    <row r="2901" spans="1:2" s="73" customFormat="1" ht="10.5">
      <c r="A2901" s="129" t="s">
        <v>3383</v>
      </c>
      <c r="B2901" s="130">
        <v>1</v>
      </c>
    </row>
    <row r="2902" spans="1:2" s="73" customFormat="1" ht="10.5">
      <c r="A2902" s="129" t="s">
        <v>3384</v>
      </c>
      <c r="B2902" s="130">
        <v>1</v>
      </c>
    </row>
    <row r="2903" spans="1:2" s="73" customFormat="1" ht="10.5">
      <c r="A2903" s="129" t="s">
        <v>3385</v>
      </c>
      <c r="B2903" s="130">
        <v>0.5</v>
      </c>
    </row>
    <row r="2904" spans="1:2" s="73" customFormat="1" ht="10.5">
      <c r="A2904" s="129" t="s">
        <v>3386</v>
      </c>
      <c r="B2904" s="130">
        <v>2</v>
      </c>
    </row>
    <row r="2905" spans="1:2" s="73" customFormat="1" ht="10.5">
      <c r="A2905" s="129" t="s">
        <v>3387</v>
      </c>
      <c r="B2905" s="130">
        <v>4</v>
      </c>
    </row>
    <row r="2906" spans="1:2" s="73" customFormat="1" ht="10.5">
      <c r="A2906" s="129" t="s">
        <v>3388</v>
      </c>
      <c r="B2906" s="130">
        <v>2</v>
      </c>
    </row>
    <row r="2907" spans="1:2" s="73" customFormat="1" ht="10.5">
      <c r="A2907" s="129" t="s">
        <v>3389</v>
      </c>
      <c r="B2907" s="130">
        <v>2</v>
      </c>
    </row>
    <row r="2908" spans="1:2" s="73" customFormat="1" ht="10.5">
      <c r="A2908" s="129" t="s">
        <v>3390</v>
      </c>
      <c r="B2908" s="130">
        <v>2</v>
      </c>
    </row>
    <row r="2909" spans="1:2" s="73" customFormat="1" ht="10.5">
      <c r="A2909" s="129" t="s">
        <v>3391</v>
      </c>
      <c r="B2909" s="130">
        <v>2.5</v>
      </c>
    </row>
    <row r="2910" spans="1:2" s="73" customFormat="1" ht="10.5">
      <c r="A2910" s="129" t="s">
        <v>3392</v>
      </c>
      <c r="B2910" s="130">
        <v>3</v>
      </c>
    </row>
    <row r="2911" spans="1:2" s="73" customFormat="1" ht="10.5">
      <c r="A2911" s="129" t="s">
        <v>3393</v>
      </c>
      <c r="B2911" s="130">
        <v>3</v>
      </c>
    </row>
    <row r="2912" spans="1:2" s="73" customFormat="1" ht="10.5">
      <c r="A2912" s="129" t="s">
        <v>3394</v>
      </c>
      <c r="B2912" s="130">
        <v>2</v>
      </c>
    </row>
    <row r="2913" spans="1:2" s="73" customFormat="1" ht="10.5">
      <c r="A2913" s="129" t="s">
        <v>3395</v>
      </c>
      <c r="B2913" s="130">
        <v>3</v>
      </c>
    </row>
    <row r="2914" spans="1:2" s="73" customFormat="1" ht="10.5">
      <c r="A2914" s="129" t="s">
        <v>3396</v>
      </c>
      <c r="B2914" s="130">
        <v>3</v>
      </c>
    </row>
    <row r="2915" spans="1:2" s="73" customFormat="1" ht="10.5">
      <c r="A2915" s="129" t="s">
        <v>3397</v>
      </c>
      <c r="B2915" s="130">
        <v>2.5</v>
      </c>
    </row>
    <row r="2916" spans="1:2" s="73" customFormat="1" ht="10.5">
      <c r="A2916" s="129" t="s">
        <v>3398</v>
      </c>
      <c r="B2916" s="130">
        <v>1</v>
      </c>
    </row>
    <row r="2917" spans="1:2" s="73" customFormat="1" ht="10.5">
      <c r="A2917" s="129" t="s">
        <v>3399</v>
      </c>
      <c r="B2917" s="130">
        <v>2.5</v>
      </c>
    </row>
    <row r="2918" spans="1:2" s="73" customFormat="1" ht="10.5">
      <c r="A2918" s="129" t="s">
        <v>3400</v>
      </c>
      <c r="B2918" s="130">
        <v>1.5</v>
      </c>
    </row>
    <row r="2919" spans="1:2" s="73" customFormat="1" ht="10.5">
      <c r="A2919" s="129" t="s">
        <v>3401</v>
      </c>
      <c r="B2919" s="130">
        <v>2.5</v>
      </c>
    </row>
    <row r="2920" spans="1:2" s="73" customFormat="1" ht="10.5">
      <c r="A2920" s="129" t="s">
        <v>3402</v>
      </c>
      <c r="B2920" s="130">
        <v>1.5</v>
      </c>
    </row>
    <row r="2921" spans="1:2" s="73" customFormat="1" ht="10.5">
      <c r="A2921" s="129" t="s">
        <v>3403</v>
      </c>
      <c r="B2921" s="130">
        <v>1.5</v>
      </c>
    </row>
    <row r="2922" spans="1:2" s="73" customFormat="1" ht="10.5">
      <c r="A2922" s="129" t="s">
        <v>3404</v>
      </c>
      <c r="B2922" s="130">
        <v>1.5</v>
      </c>
    </row>
    <row r="2923" spans="1:2" s="73" customFormat="1" ht="10.5">
      <c r="A2923" s="129" t="s">
        <v>3405</v>
      </c>
      <c r="B2923" s="130">
        <v>1.5</v>
      </c>
    </row>
    <row r="2924" spans="1:2" s="73" customFormat="1" ht="10.5">
      <c r="A2924" s="129" t="s">
        <v>3406</v>
      </c>
      <c r="B2924" s="130">
        <v>1.5</v>
      </c>
    </row>
    <row r="2925" spans="1:2" s="73" customFormat="1" ht="10.5">
      <c r="A2925" s="129" t="s">
        <v>3407</v>
      </c>
      <c r="B2925" s="130">
        <v>2.5</v>
      </c>
    </row>
    <row r="2926" spans="1:2" s="73" customFormat="1" ht="10.5">
      <c r="A2926" s="129" t="s">
        <v>3408</v>
      </c>
      <c r="B2926" s="130">
        <v>3.5</v>
      </c>
    </row>
    <row r="2927" spans="1:2" s="73" customFormat="1" ht="10.5">
      <c r="A2927" s="129" t="s">
        <v>3409</v>
      </c>
      <c r="B2927" s="130">
        <v>2.5</v>
      </c>
    </row>
    <row r="2928" spans="1:2" s="73" customFormat="1" ht="10.5">
      <c r="A2928" s="129" t="s">
        <v>3410</v>
      </c>
      <c r="B2928" s="130">
        <v>4</v>
      </c>
    </row>
    <row r="2929" spans="1:2" s="73" customFormat="1" ht="10.5">
      <c r="A2929" s="129" t="s">
        <v>3411</v>
      </c>
      <c r="B2929" s="130">
        <v>4.5</v>
      </c>
    </row>
    <row r="2930" spans="1:2" s="73" customFormat="1" ht="10.5">
      <c r="A2930" s="129" t="s">
        <v>3412</v>
      </c>
      <c r="B2930" s="130">
        <v>4</v>
      </c>
    </row>
    <row r="2931" spans="1:2" s="73" customFormat="1" ht="10.5">
      <c r="A2931" s="129" t="s">
        <v>3413</v>
      </c>
      <c r="B2931" s="130">
        <v>4</v>
      </c>
    </row>
    <row r="2932" spans="1:2" s="73" customFormat="1" ht="10.5">
      <c r="A2932" s="129" t="s">
        <v>3414</v>
      </c>
      <c r="B2932" s="130">
        <v>2</v>
      </c>
    </row>
    <row r="2933" spans="1:2" s="73" customFormat="1" ht="10.5">
      <c r="A2933" s="129" t="s">
        <v>3415</v>
      </c>
      <c r="B2933" s="130">
        <v>4</v>
      </c>
    </row>
    <row r="2934" spans="1:2" s="73" customFormat="1" ht="10.5">
      <c r="A2934" s="129" t="s">
        <v>3416</v>
      </c>
      <c r="B2934" s="130">
        <v>8</v>
      </c>
    </row>
    <row r="2935" spans="1:2" s="73" customFormat="1" ht="10.5">
      <c r="A2935" s="129" t="s">
        <v>3417</v>
      </c>
      <c r="B2935" s="130">
        <v>3.5</v>
      </c>
    </row>
    <row r="2936" spans="1:2" s="73" customFormat="1" ht="10.5">
      <c r="A2936" s="129" t="s">
        <v>3418</v>
      </c>
      <c r="B2936" s="130">
        <v>2.5</v>
      </c>
    </row>
    <row r="2937" spans="1:2" s="73" customFormat="1" ht="10.5">
      <c r="A2937" s="129" t="s">
        <v>3419</v>
      </c>
      <c r="B2937" s="130">
        <v>2.5</v>
      </c>
    </row>
    <row r="2938" spans="1:2" s="73" customFormat="1" ht="10.5">
      <c r="A2938" s="129" t="s">
        <v>3420</v>
      </c>
      <c r="B2938" s="130">
        <v>3</v>
      </c>
    </row>
    <row r="2939" spans="1:2" s="73" customFormat="1" ht="10.5">
      <c r="A2939" s="129" t="s">
        <v>3421</v>
      </c>
      <c r="B2939" s="130">
        <v>4</v>
      </c>
    </row>
    <row r="2940" spans="1:2" s="73" customFormat="1" ht="10.5">
      <c r="A2940" s="129" t="s">
        <v>3422</v>
      </c>
      <c r="B2940" s="130">
        <v>4</v>
      </c>
    </row>
    <row r="2941" spans="1:2" s="73" customFormat="1" ht="10.5">
      <c r="A2941" s="129" t="s">
        <v>3423</v>
      </c>
      <c r="B2941" s="130">
        <v>2</v>
      </c>
    </row>
    <row r="2942" spans="1:2" s="73" customFormat="1" ht="10.5">
      <c r="A2942" s="129" t="s">
        <v>3424</v>
      </c>
      <c r="B2942" s="130">
        <v>2</v>
      </c>
    </row>
    <row r="2943" spans="1:2" s="73" customFormat="1" ht="10.5">
      <c r="A2943" s="129" t="s">
        <v>3425</v>
      </c>
      <c r="B2943" s="130">
        <v>2</v>
      </c>
    </row>
    <row r="2944" spans="1:2" s="73" customFormat="1" ht="10.5">
      <c r="A2944" s="129" t="s">
        <v>3426</v>
      </c>
      <c r="B2944" s="130">
        <v>3.5</v>
      </c>
    </row>
    <row r="2945" spans="1:2" s="73" customFormat="1" ht="10.5">
      <c r="A2945" s="129" t="s">
        <v>3427</v>
      </c>
      <c r="B2945" s="130">
        <v>2</v>
      </c>
    </row>
    <row r="2946" spans="1:2" s="73" customFormat="1" ht="10.5">
      <c r="A2946" s="129" t="s">
        <v>3428</v>
      </c>
      <c r="B2946" s="130">
        <v>3.5</v>
      </c>
    </row>
    <row r="2947" spans="1:2" s="73" customFormat="1" ht="10.5">
      <c r="A2947" s="129" t="s">
        <v>3429</v>
      </c>
      <c r="B2947" s="130">
        <v>3.5</v>
      </c>
    </row>
    <row r="2948" spans="1:2" s="73" customFormat="1" ht="10.5">
      <c r="A2948" s="129" t="s">
        <v>3430</v>
      </c>
      <c r="B2948" s="130">
        <v>2</v>
      </c>
    </row>
    <row r="2949" spans="1:2" s="73" customFormat="1" ht="10.5">
      <c r="A2949" s="129" t="s">
        <v>3431</v>
      </c>
      <c r="B2949" s="130">
        <v>2</v>
      </c>
    </row>
    <row r="2950" spans="1:2" s="73" customFormat="1" ht="10.5">
      <c r="A2950" s="129" t="s">
        <v>3432</v>
      </c>
      <c r="B2950" s="130">
        <v>2.5</v>
      </c>
    </row>
    <row r="2951" spans="1:2" s="73" customFormat="1" ht="10.5">
      <c r="A2951" s="129" t="s">
        <v>3433</v>
      </c>
      <c r="B2951" s="130">
        <v>1</v>
      </c>
    </row>
    <row r="2952" spans="1:2" s="73" customFormat="1" ht="10.5">
      <c r="A2952" s="129" t="s">
        <v>3434</v>
      </c>
      <c r="B2952" s="130">
        <v>2</v>
      </c>
    </row>
    <row r="2953" spans="1:2" s="73" customFormat="1" ht="10.5">
      <c r="A2953" s="129" t="s">
        <v>3435</v>
      </c>
      <c r="B2953" s="130">
        <v>1.5</v>
      </c>
    </row>
    <row r="2954" spans="1:2" s="73" customFormat="1" ht="10.5">
      <c r="A2954" s="129" t="s">
        <v>3436</v>
      </c>
      <c r="B2954" s="130">
        <v>3.5</v>
      </c>
    </row>
    <row r="2955" spans="1:2" s="73" customFormat="1" ht="10.5">
      <c r="A2955" s="129" t="s">
        <v>3437</v>
      </c>
      <c r="B2955" s="130">
        <v>3.5</v>
      </c>
    </row>
    <row r="2956" spans="1:2" s="73" customFormat="1" ht="10.5">
      <c r="A2956" s="129" t="s">
        <v>3438</v>
      </c>
      <c r="B2956" s="130">
        <v>3.5</v>
      </c>
    </row>
    <row r="2957" spans="1:2" s="73" customFormat="1" ht="10.5">
      <c r="A2957" s="129" t="s">
        <v>3439</v>
      </c>
      <c r="B2957" s="130">
        <v>3.5</v>
      </c>
    </row>
    <row r="2958" spans="1:2" s="73" customFormat="1" ht="10.5">
      <c r="A2958" s="129" t="s">
        <v>3440</v>
      </c>
      <c r="B2958" s="130">
        <v>3.5</v>
      </c>
    </row>
    <row r="2959" spans="1:2" s="73" customFormat="1" ht="10.5">
      <c r="A2959" s="129" t="s">
        <v>3441</v>
      </c>
      <c r="B2959" s="130">
        <v>0.5</v>
      </c>
    </row>
    <row r="2960" spans="1:2" s="73" customFormat="1" ht="10.5">
      <c r="A2960" s="129" t="s">
        <v>3442</v>
      </c>
      <c r="B2960" s="130">
        <v>2</v>
      </c>
    </row>
    <row r="2961" spans="1:2" s="73" customFormat="1" ht="10.5">
      <c r="A2961" s="129" t="s">
        <v>3443</v>
      </c>
      <c r="B2961" s="130">
        <v>5</v>
      </c>
    </row>
    <row r="2962" spans="1:2" s="73" customFormat="1" ht="10.5">
      <c r="A2962" s="129" t="s">
        <v>3444</v>
      </c>
      <c r="B2962" s="130">
        <v>2</v>
      </c>
    </row>
    <row r="2963" spans="1:2" s="73" customFormat="1" ht="10.5">
      <c r="A2963" s="129" t="s">
        <v>3445</v>
      </c>
      <c r="B2963" s="130">
        <v>1.5</v>
      </c>
    </row>
    <row r="2964" spans="1:2" s="73" customFormat="1" ht="10.5">
      <c r="A2964" s="129" t="s">
        <v>3446</v>
      </c>
      <c r="B2964" s="130">
        <v>5.5</v>
      </c>
    </row>
    <row r="2965" spans="1:2" s="73" customFormat="1" ht="10.5">
      <c r="A2965" s="129" t="s">
        <v>3447</v>
      </c>
      <c r="B2965" s="130">
        <v>2</v>
      </c>
    </row>
    <row r="2966" spans="1:2" s="73" customFormat="1" ht="10.5">
      <c r="A2966" s="129" t="s">
        <v>3448</v>
      </c>
      <c r="B2966" s="130">
        <v>3</v>
      </c>
    </row>
    <row r="2967" spans="1:2" s="73" customFormat="1" ht="10.5">
      <c r="A2967" s="129" t="s">
        <v>3449</v>
      </c>
      <c r="B2967" s="130">
        <v>2.5</v>
      </c>
    </row>
    <row r="2968" spans="1:2" s="73" customFormat="1" ht="10.5">
      <c r="A2968" s="129" t="s">
        <v>3450</v>
      </c>
      <c r="B2968" s="130">
        <v>2.5</v>
      </c>
    </row>
    <row r="2969" spans="1:2" s="73" customFormat="1" ht="10.5">
      <c r="A2969" s="129" t="s">
        <v>3451</v>
      </c>
      <c r="B2969" s="130">
        <v>3.5</v>
      </c>
    </row>
    <row r="2970" spans="1:2" s="73" customFormat="1" ht="10.5">
      <c r="A2970" s="129" t="s">
        <v>3452</v>
      </c>
      <c r="B2970" s="130">
        <v>3</v>
      </c>
    </row>
    <row r="2971" spans="1:2" s="73" customFormat="1" ht="10.5">
      <c r="A2971" s="129" t="s">
        <v>3453</v>
      </c>
      <c r="B2971" s="130">
        <v>3</v>
      </c>
    </row>
    <row r="2972" spans="1:2" s="73" customFormat="1" ht="10.5">
      <c r="A2972" s="129" t="s">
        <v>3454</v>
      </c>
      <c r="B2972" s="130">
        <v>3.5</v>
      </c>
    </row>
    <row r="2973" spans="1:2" s="73" customFormat="1" ht="10.5">
      <c r="A2973" s="129" t="s">
        <v>3455</v>
      </c>
      <c r="B2973" s="130">
        <v>9</v>
      </c>
    </row>
    <row r="2974" spans="1:2" s="73" customFormat="1" ht="10.5">
      <c r="A2974" s="129" t="s">
        <v>3456</v>
      </c>
      <c r="B2974" s="130">
        <v>3.5</v>
      </c>
    </row>
    <row r="2975" spans="1:2" s="73" customFormat="1" ht="10.5">
      <c r="A2975" s="129" t="s">
        <v>3457</v>
      </c>
      <c r="B2975" s="130">
        <v>3.5</v>
      </c>
    </row>
    <row r="2976" spans="1:2" s="73" customFormat="1" ht="10.5">
      <c r="A2976" s="129" t="s">
        <v>3458</v>
      </c>
      <c r="B2976" s="130">
        <v>3.5</v>
      </c>
    </row>
    <row r="2977" spans="1:2" s="73" customFormat="1" ht="10.5">
      <c r="A2977" s="129" t="s">
        <v>3459</v>
      </c>
      <c r="B2977" s="130">
        <v>4</v>
      </c>
    </row>
    <row r="2978" spans="1:2" s="73" customFormat="1" ht="10.5">
      <c r="A2978" s="129" t="s">
        <v>3460</v>
      </c>
      <c r="B2978" s="130">
        <v>2.5</v>
      </c>
    </row>
    <row r="2979" spans="1:2" s="73" customFormat="1" ht="10.5">
      <c r="A2979" s="129" t="s">
        <v>3461</v>
      </c>
      <c r="B2979" s="130">
        <v>3.5</v>
      </c>
    </row>
    <row r="2980" spans="1:2" s="73" customFormat="1" ht="10.5">
      <c r="A2980" s="129" t="s">
        <v>3462</v>
      </c>
      <c r="B2980" s="130">
        <v>3</v>
      </c>
    </row>
    <row r="2981" spans="1:2" s="73" customFormat="1" ht="10.5">
      <c r="A2981" s="129" t="s">
        <v>3463</v>
      </c>
      <c r="B2981" s="130">
        <v>3.5</v>
      </c>
    </row>
    <row r="2982" spans="1:2" s="73" customFormat="1" ht="10.5">
      <c r="A2982" s="129" t="s">
        <v>3464</v>
      </c>
      <c r="B2982" s="130">
        <v>2</v>
      </c>
    </row>
    <row r="2983" spans="1:2" s="73" customFormat="1" ht="10.5">
      <c r="A2983" s="129" t="s">
        <v>3465</v>
      </c>
      <c r="B2983" s="130">
        <v>2</v>
      </c>
    </row>
    <row r="2984" spans="1:2" s="73" customFormat="1" ht="10.5">
      <c r="A2984" s="129" t="s">
        <v>3466</v>
      </c>
      <c r="B2984" s="130">
        <v>2.5</v>
      </c>
    </row>
    <row r="2985" spans="1:2" s="73" customFormat="1" ht="10.5">
      <c r="A2985" s="129" t="s">
        <v>3467</v>
      </c>
      <c r="B2985" s="130">
        <v>2.5</v>
      </c>
    </row>
    <row r="2986" spans="1:2" s="73" customFormat="1" ht="10.5">
      <c r="A2986" s="129" t="s">
        <v>3468</v>
      </c>
      <c r="B2986" s="130">
        <v>2.5</v>
      </c>
    </row>
    <row r="2987" spans="1:2" s="73" customFormat="1" ht="10.5">
      <c r="A2987" s="129" t="s">
        <v>3469</v>
      </c>
      <c r="B2987" s="130">
        <v>4</v>
      </c>
    </row>
    <row r="2988" spans="1:2" s="73" customFormat="1" ht="10.5">
      <c r="A2988" s="129" t="s">
        <v>3470</v>
      </c>
      <c r="B2988" s="130">
        <v>4</v>
      </c>
    </row>
    <row r="2989" spans="1:2" s="73" customFormat="1" ht="10.5">
      <c r="A2989" s="129" t="s">
        <v>3471</v>
      </c>
      <c r="B2989" s="130">
        <v>3</v>
      </c>
    </row>
    <row r="2990" spans="1:2" s="73" customFormat="1" ht="10.5">
      <c r="A2990" s="129" t="s">
        <v>3472</v>
      </c>
      <c r="B2990" s="130">
        <v>3.5</v>
      </c>
    </row>
    <row r="2991" spans="1:2" s="73" customFormat="1" ht="10.5">
      <c r="A2991" s="129" t="s">
        <v>3473</v>
      </c>
      <c r="B2991" s="130">
        <v>3.5</v>
      </c>
    </row>
    <row r="2992" spans="1:2" s="73" customFormat="1" ht="10.5">
      <c r="A2992" s="129" t="s">
        <v>3474</v>
      </c>
      <c r="B2992" s="130">
        <v>2.5</v>
      </c>
    </row>
    <row r="2993" spans="1:2" s="73" customFormat="1" ht="10.5">
      <c r="A2993" s="129" t="s">
        <v>3475</v>
      </c>
      <c r="B2993" s="130">
        <v>3.5</v>
      </c>
    </row>
    <row r="2994" spans="1:2" s="73" customFormat="1" ht="10.5">
      <c r="A2994" s="129" t="s">
        <v>3476</v>
      </c>
      <c r="B2994" s="130">
        <v>2.5</v>
      </c>
    </row>
    <row r="2995" spans="1:2" s="73" customFormat="1" ht="10.5">
      <c r="A2995" s="129" t="s">
        <v>3477</v>
      </c>
      <c r="B2995" s="130">
        <v>3.5</v>
      </c>
    </row>
    <row r="2996" spans="1:2" s="73" customFormat="1" ht="10.5">
      <c r="A2996" s="129" t="s">
        <v>3478</v>
      </c>
      <c r="B2996" s="130">
        <v>4</v>
      </c>
    </row>
    <row r="2997" spans="1:2" s="73" customFormat="1" ht="10.5">
      <c r="A2997" s="129" t="s">
        <v>3479</v>
      </c>
      <c r="B2997" s="130">
        <v>3.5</v>
      </c>
    </row>
    <row r="2998" spans="1:2" s="73" customFormat="1" ht="10.5">
      <c r="A2998" s="129" t="s">
        <v>3480</v>
      </c>
      <c r="B2998" s="130">
        <v>2.5</v>
      </c>
    </row>
    <row r="2999" spans="1:2" s="73" customFormat="1" ht="10.5">
      <c r="A2999" s="129" t="s">
        <v>3481</v>
      </c>
      <c r="B2999" s="130">
        <v>1.5</v>
      </c>
    </row>
    <row r="3000" spans="1:2" s="73" customFormat="1" ht="10.5">
      <c r="A3000" s="129" t="s">
        <v>3482</v>
      </c>
      <c r="B3000" s="130">
        <v>3.5</v>
      </c>
    </row>
    <row r="3001" spans="1:2" s="73" customFormat="1" ht="10.5">
      <c r="A3001" s="129" t="s">
        <v>3483</v>
      </c>
      <c r="B3001" s="130">
        <v>3.5</v>
      </c>
    </row>
    <row r="3002" spans="1:2" s="73" customFormat="1" ht="10.5">
      <c r="A3002" s="129" t="s">
        <v>3484</v>
      </c>
      <c r="B3002" s="130">
        <v>2</v>
      </c>
    </row>
    <row r="3003" spans="1:2" s="73" customFormat="1" ht="10.5">
      <c r="A3003" s="129" t="s">
        <v>3485</v>
      </c>
      <c r="B3003" s="130">
        <v>3.5</v>
      </c>
    </row>
    <row r="3004" spans="1:2" s="73" customFormat="1" ht="10.5">
      <c r="A3004" s="129" t="s">
        <v>3486</v>
      </c>
      <c r="B3004" s="130">
        <v>3.5</v>
      </c>
    </row>
    <row r="3005" spans="1:2" s="73" customFormat="1" ht="10.5">
      <c r="A3005" s="129" t="s">
        <v>3487</v>
      </c>
      <c r="B3005" s="130">
        <v>3</v>
      </c>
    </row>
    <row r="3006" spans="1:2" s="73" customFormat="1" ht="10.5">
      <c r="A3006" s="129" t="s">
        <v>3488</v>
      </c>
      <c r="B3006" s="130">
        <v>3</v>
      </c>
    </row>
    <row r="3007" spans="1:2" s="73" customFormat="1" ht="10.5">
      <c r="A3007" s="129" t="s">
        <v>3489</v>
      </c>
      <c r="B3007" s="130">
        <v>3.5</v>
      </c>
    </row>
    <row r="3008" spans="1:2" s="73" customFormat="1" ht="10.5">
      <c r="A3008" s="129" t="s">
        <v>3490</v>
      </c>
      <c r="B3008" s="130">
        <v>11.5</v>
      </c>
    </row>
    <row r="3009" spans="1:2" s="73" customFormat="1" ht="10.5">
      <c r="A3009" s="129" t="s">
        <v>3491</v>
      </c>
      <c r="B3009" s="130">
        <v>9.5</v>
      </c>
    </row>
    <row r="3010" spans="1:2" s="73" customFormat="1" ht="10.5">
      <c r="A3010" s="129" t="s">
        <v>3492</v>
      </c>
      <c r="B3010" s="130">
        <v>5.5</v>
      </c>
    </row>
    <row r="3011" spans="1:2" s="73" customFormat="1" ht="10.5">
      <c r="A3011" s="129" t="s">
        <v>3493</v>
      </c>
      <c r="B3011" s="130">
        <v>9</v>
      </c>
    </row>
    <row r="3012" spans="1:2" s="73" customFormat="1" ht="10.5">
      <c r="A3012" s="129" t="s">
        <v>3494</v>
      </c>
      <c r="B3012" s="130">
        <v>7.5</v>
      </c>
    </row>
    <row r="3013" spans="1:2" s="73" customFormat="1" ht="10.5">
      <c r="A3013" s="129" t="s">
        <v>3495</v>
      </c>
      <c r="B3013" s="130">
        <v>1.5</v>
      </c>
    </row>
    <row r="3014" spans="1:2" s="73" customFormat="1" ht="10.5">
      <c r="A3014" s="129" t="s">
        <v>3496</v>
      </c>
      <c r="B3014" s="130">
        <v>1.5</v>
      </c>
    </row>
    <row r="3015" spans="1:2" s="73" customFormat="1" ht="10.5">
      <c r="A3015" s="129" t="s">
        <v>3497</v>
      </c>
      <c r="B3015" s="130">
        <v>2</v>
      </c>
    </row>
    <row r="3016" spans="1:2" s="73" customFormat="1" ht="10.5">
      <c r="A3016" s="129" t="s">
        <v>3498</v>
      </c>
      <c r="B3016" s="130">
        <v>3.5</v>
      </c>
    </row>
    <row r="3017" spans="1:2" s="73" customFormat="1" ht="10.5">
      <c r="A3017" s="129" t="s">
        <v>3499</v>
      </c>
      <c r="B3017" s="130">
        <v>2</v>
      </c>
    </row>
    <row r="3018" spans="1:2" s="73" customFormat="1" ht="10.5">
      <c r="A3018" s="129" t="s">
        <v>3500</v>
      </c>
      <c r="B3018" s="130">
        <v>0.5</v>
      </c>
    </row>
    <row r="3019" spans="1:2" s="73" customFormat="1" ht="10.5">
      <c r="A3019" s="129" t="s">
        <v>3501</v>
      </c>
      <c r="B3019" s="130">
        <v>3</v>
      </c>
    </row>
    <row r="3020" spans="1:2" s="73" customFormat="1" ht="10.5">
      <c r="A3020" s="129" t="s">
        <v>3502</v>
      </c>
      <c r="B3020" s="130">
        <v>2</v>
      </c>
    </row>
    <row r="3021" spans="1:2" s="73" customFormat="1" ht="10.5">
      <c r="A3021" s="129" t="s">
        <v>3503</v>
      </c>
      <c r="B3021" s="130">
        <v>1.5</v>
      </c>
    </row>
    <row r="3022" spans="1:2" s="73" customFormat="1" ht="10.5">
      <c r="A3022" s="129" t="s">
        <v>3504</v>
      </c>
      <c r="B3022" s="130">
        <v>2</v>
      </c>
    </row>
    <row r="3023" spans="1:2" s="73" customFormat="1" ht="10.5">
      <c r="A3023" s="129" t="s">
        <v>3505</v>
      </c>
      <c r="B3023" s="130">
        <v>2.5</v>
      </c>
    </row>
    <row r="3024" spans="1:2" s="73" customFormat="1" ht="10.5">
      <c r="A3024" s="129" t="s">
        <v>3506</v>
      </c>
      <c r="B3024" s="130">
        <v>1</v>
      </c>
    </row>
    <row r="3025" spans="1:2" s="73" customFormat="1" ht="10.5">
      <c r="A3025" s="129" t="s">
        <v>3507</v>
      </c>
      <c r="B3025" s="130">
        <v>1.5</v>
      </c>
    </row>
    <row r="3026" spans="1:2" s="73" customFormat="1" ht="10.5">
      <c r="A3026" s="129" t="s">
        <v>3508</v>
      </c>
      <c r="B3026" s="130">
        <v>2</v>
      </c>
    </row>
    <row r="3027" spans="1:2" s="73" customFormat="1" ht="10.5">
      <c r="A3027" s="129" t="s">
        <v>3509</v>
      </c>
      <c r="B3027" s="130">
        <v>2.5</v>
      </c>
    </row>
    <row r="3028" spans="1:2" s="73" customFormat="1" ht="10.5">
      <c r="A3028" s="129" t="s">
        <v>3510</v>
      </c>
      <c r="B3028" s="130">
        <v>0.5</v>
      </c>
    </row>
    <row r="3029" spans="1:2" s="73" customFormat="1" ht="10.5">
      <c r="A3029" s="129" t="s">
        <v>3511</v>
      </c>
      <c r="B3029" s="130">
        <v>3</v>
      </c>
    </row>
    <row r="3030" spans="1:2" s="73" customFormat="1" ht="10.5">
      <c r="A3030" s="129" t="s">
        <v>3512</v>
      </c>
      <c r="B3030" s="130">
        <v>0.5</v>
      </c>
    </row>
    <row r="3031" spans="1:2" s="73" customFormat="1" ht="10.5">
      <c r="A3031" s="129" t="s">
        <v>3513</v>
      </c>
      <c r="B3031" s="130">
        <v>0.5</v>
      </c>
    </row>
    <row r="3032" spans="1:2" s="73" customFormat="1" ht="10.5">
      <c r="A3032" s="129" t="s">
        <v>3514</v>
      </c>
      <c r="B3032" s="130">
        <v>0.5</v>
      </c>
    </row>
    <row r="3033" spans="1:2" s="73" customFormat="1" ht="10.5">
      <c r="A3033" s="129" t="s">
        <v>3515</v>
      </c>
      <c r="B3033" s="130">
        <v>0.5</v>
      </c>
    </row>
    <row r="3034" spans="1:2" s="73" customFormat="1" ht="10.5">
      <c r="A3034" s="129" t="s">
        <v>3516</v>
      </c>
      <c r="B3034" s="130">
        <v>5</v>
      </c>
    </row>
    <row r="3035" spans="1:2" s="73" customFormat="1" ht="10.5">
      <c r="A3035" s="129" t="s">
        <v>3517</v>
      </c>
      <c r="B3035" s="130">
        <v>3.5</v>
      </c>
    </row>
    <row r="3036" spans="1:2" s="73" customFormat="1" ht="10.5">
      <c r="A3036" s="129" t="s">
        <v>3518</v>
      </c>
      <c r="B3036" s="130">
        <v>1</v>
      </c>
    </row>
    <row r="3037" spans="1:2" s="73" customFormat="1" ht="10.5">
      <c r="A3037" s="129" t="s">
        <v>3519</v>
      </c>
      <c r="B3037" s="130">
        <v>0.5</v>
      </c>
    </row>
    <row r="3038" spans="1:2" s="73" customFormat="1" ht="10.5">
      <c r="A3038" s="129" t="s">
        <v>3520</v>
      </c>
      <c r="B3038" s="130">
        <v>0.5</v>
      </c>
    </row>
    <row r="3039" spans="1:2" s="73" customFormat="1" ht="10.5">
      <c r="A3039" s="129" t="s">
        <v>3521</v>
      </c>
      <c r="B3039" s="130">
        <v>3</v>
      </c>
    </row>
    <row r="3040" spans="1:2" s="73" customFormat="1" ht="10.5">
      <c r="A3040" s="129" t="s">
        <v>3522</v>
      </c>
      <c r="B3040" s="130">
        <v>2.5</v>
      </c>
    </row>
    <row r="3041" spans="1:2" s="73" customFormat="1" ht="10.5">
      <c r="A3041" s="129" t="s">
        <v>3523</v>
      </c>
      <c r="B3041" s="130">
        <v>1</v>
      </c>
    </row>
    <row r="3042" spans="1:2" s="73" customFormat="1" ht="10.5">
      <c r="A3042" s="129" t="s">
        <v>3524</v>
      </c>
      <c r="B3042" s="130">
        <v>0.5</v>
      </c>
    </row>
    <row r="3043" spans="1:2" s="73" customFormat="1" ht="10.5">
      <c r="A3043" s="129" t="s">
        <v>3525</v>
      </c>
      <c r="B3043" s="130">
        <v>2.5</v>
      </c>
    </row>
    <row r="3044" spans="1:2" s="73" customFormat="1" ht="10.5">
      <c r="A3044" s="129" t="s">
        <v>3526</v>
      </c>
      <c r="B3044" s="130">
        <v>2.5</v>
      </c>
    </row>
    <row r="3045" spans="1:2" s="73" customFormat="1" ht="10.5">
      <c r="A3045" s="129" t="s">
        <v>3527</v>
      </c>
      <c r="B3045" s="130">
        <v>1.5</v>
      </c>
    </row>
    <row r="3046" spans="1:2" s="73" customFormat="1" ht="10.5">
      <c r="A3046" s="129" t="s">
        <v>3528</v>
      </c>
      <c r="B3046" s="130">
        <v>2.5</v>
      </c>
    </row>
    <row r="3047" spans="1:2" s="73" customFormat="1" ht="10.5">
      <c r="A3047" s="129" t="s">
        <v>3529</v>
      </c>
      <c r="B3047" s="130">
        <v>0.5</v>
      </c>
    </row>
    <row r="3048" spans="1:2" s="73" customFormat="1" ht="10.5">
      <c r="A3048" s="129" t="s">
        <v>3530</v>
      </c>
      <c r="B3048" s="130">
        <v>1</v>
      </c>
    </row>
    <row r="3049" spans="1:2" s="73" customFormat="1" ht="10.5">
      <c r="A3049" s="129" t="s">
        <v>3531</v>
      </c>
      <c r="B3049" s="130">
        <v>5</v>
      </c>
    </row>
    <row r="3050" spans="1:2" s="73" customFormat="1" ht="10.5">
      <c r="A3050" s="129" t="s">
        <v>3532</v>
      </c>
      <c r="B3050" s="130">
        <v>0.5</v>
      </c>
    </row>
    <row r="3051" spans="1:2" s="73" customFormat="1" ht="10.5">
      <c r="A3051" s="129" t="s">
        <v>3533</v>
      </c>
      <c r="B3051" s="130">
        <v>0.5</v>
      </c>
    </row>
    <row r="3052" spans="1:2" s="73" customFormat="1" ht="10.5">
      <c r="A3052" s="129" t="s">
        <v>3534</v>
      </c>
      <c r="B3052" s="130">
        <v>4</v>
      </c>
    </row>
    <row r="3053" spans="1:2" s="73" customFormat="1" ht="10.5">
      <c r="A3053" s="129" t="s">
        <v>3535</v>
      </c>
      <c r="B3053" s="130">
        <v>9</v>
      </c>
    </row>
    <row r="3054" spans="1:2" s="73" customFormat="1" ht="10.5">
      <c r="A3054" s="129" t="s">
        <v>3536</v>
      </c>
      <c r="B3054" s="130">
        <v>9</v>
      </c>
    </row>
    <row r="3055" spans="1:2" s="73" customFormat="1" ht="10.5">
      <c r="A3055" s="129" t="s">
        <v>3537</v>
      </c>
      <c r="B3055" s="130">
        <v>8.5</v>
      </c>
    </row>
    <row r="3056" spans="1:2" s="73" customFormat="1" ht="10.5">
      <c r="A3056" s="129" t="s">
        <v>3538</v>
      </c>
      <c r="B3056" s="130">
        <v>9.5</v>
      </c>
    </row>
    <row r="3057" spans="1:2" s="73" customFormat="1" ht="10.5">
      <c r="A3057" s="129" t="s">
        <v>3539</v>
      </c>
      <c r="B3057" s="130">
        <v>9</v>
      </c>
    </row>
    <row r="3058" spans="1:2" s="73" customFormat="1" ht="10.5">
      <c r="A3058" s="129" t="s">
        <v>3540</v>
      </c>
      <c r="B3058" s="130">
        <v>2</v>
      </c>
    </row>
    <row r="3059" spans="1:2" s="73" customFormat="1" ht="10.5">
      <c r="A3059" s="129" t="s">
        <v>3541</v>
      </c>
      <c r="B3059" s="130">
        <v>0.5</v>
      </c>
    </row>
    <row r="3060" spans="1:2" s="73" customFormat="1" ht="10.5">
      <c r="A3060" s="129" t="s">
        <v>3542</v>
      </c>
      <c r="B3060" s="130">
        <v>2.5</v>
      </c>
    </row>
    <row r="3061" spans="1:2" s="73" customFormat="1" ht="10.5">
      <c r="A3061" s="129" t="s">
        <v>3543</v>
      </c>
      <c r="B3061" s="130">
        <v>0.5</v>
      </c>
    </row>
    <row r="3062" spans="1:2" s="73" customFormat="1" ht="10.5">
      <c r="A3062" s="129" t="s">
        <v>3544</v>
      </c>
      <c r="B3062" s="130">
        <v>2</v>
      </c>
    </row>
    <row r="3063" spans="1:2" s="73" customFormat="1" ht="10.5">
      <c r="A3063" s="129" t="s">
        <v>3545</v>
      </c>
      <c r="B3063" s="130">
        <v>1.5</v>
      </c>
    </row>
    <row r="3064" spans="1:2" s="73" customFormat="1" ht="10.5">
      <c r="A3064" s="129" t="s">
        <v>3546</v>
      </c>
      <c r="B3064" s="130">
        <v>4.5</v>
      </c>
    </row>
    <row r="3065" spans="1:2" s="73" customFormat="1" ht="10.5">
      <c r="A3065" s="131" t="s">
        <v>3547</v>
      </c>
      <c r="B3065" s="130">
        <v>3.5</v>
      </c>
    </row>
    <row r="3066" spans="1:2" s="73" customFormat="1" ht="10.5">
      <c r="A3066" s="129" t="s">
        <v>3548</v>
      </c>
      <c r="B3066" s="130">
        <v>2</v>
      </c>
    </row>
    <row r="3067" spans="1:2" s="73" customFormat="1" ht="10.5">
      <c r="A3067" s="129" t="s">
        <v>3549</v>
      </c>
      <c r="B3067" s="130">
        <v>3.5</v>
      </c>
    </row>
    <row r="3068" spans="1:2" s="73" customFormat="1" ht="10.5">
      <c r="A3068" s="129" t="s">
        <v>3550</v>
      </c>
      <c r="B3068" s="130">
        <v>3.5</v>
      </c>
    </row>
    <row r="3069" spans="1:2" s="73" customFormat="1" ht="10.5">
      <c r="A3069" s="129" t="s">
        <v>3551</v>
      </c>
      <c r="B3069" s="130">
        <v>1.5</v>
      </c>
    </row>
    <row r="3070" spans="1:2" s="73" customFormat="1" ht="10.5">
      <c r="A3070" s="129" t="s">
        <v>3552</v>
      </c>
      <c r="B3070" s="130">
        <v>0.5</v>
      </c>
    </row>
    <row r="3071" spans="1:2" s="73" customFormat="1" ht="10.5">
      <c r="A3071" s="129" t="s">
        <v>3553</v>
      </c>
      <c r="B3071" s="130">
        <v>2.5</v>
      </c>
    </row>
    <row r="3072" spans="1:2" s="73" customFormat="1" ht="10.5">
      <c r="A3072" s="129" t="s">
        <v>3554</v>
      </c>
      <c r="B3072" s="130">
        <v>2.5</v>
      </c>
    </row>
    <row r="3073" spans="1:2" s="73" customFormat="1" ht="10.5">
      <c r="A3073" s="129" t="s">
        <v>3555</v>
      </c>
      <c r="B3073" s="130">
        <v>2</v>
      </c>
    </row>
    <row r="3074" spans="1:2" s="73" customFormat="1" ht="10.5">
      <c r="A3074" s="129" t="s">
        <v>3556</v>
      </c>
      <c r="B3074" s="130">
        <v>2</v>
      </c>
    </row>
    <row r="3075" spans="1:2" s="73" customFormat="1" ht="10.5">
      <c r="A3075" s="129" t="s">
        <v>3557</v>
      </c>
      <c r="B3075" s="130">
        <v>3</v>
      </c>
    </row>
    <row r="3076" spans="1:2" s="73" customFormat="1" ht="10.5">
      <c r="A3076" s="129" t="s">
        <v>3558</v>
      </c>
      <c r="B3076" s="130">
        <v>1.5</v>
      </c>
    </row>
    <row r="3077" spans="1:2" s="73" customFormat="1" ht="10.5">
      <c r="A3077" s="129" t="s">
        <v>3559</v>
      </c>
      <c r="B3077" s="130">
        <v>2.5</v>
      </c>
    </row>
    <row r="3078" spans="1:2" s="73" customFormat="1" ht="10.5">
      <c r="A3078" s="129" t="s">
        <v>3560</v>
      </c>
      <c r="B3078" s="130">
        <v>3.5</v>
      </c>
    </row>
    <row r="3079" spans="1:2" s="73" customFormat="1" ht="10.5">
      <c r="A3079" s="129" t="s">
        <v>3561</v>
      </c>
      <c r="B3079" s="130">
        <v>3</v>
      </c>
    </row>
    <row r="3080" spans="1:2" s="73" customFormat="1" ht="10.5">
      <c r="A3080" s="129" t="s">
        <v>3562</v>
      </c>
      <c r="B3080" s="130">
        <v>3</v>
      </c>
    </row>
    <row r="3081" spans="1:2" s="73" customFormat="1" ht="10.5">
      <c r="A3081" s="129" t="s">
        <v>3563</v>
      </c>
      <c r="B3081" s="130">
        <v>3</v>
      </c>
    </row>
    <row r="3082" spans="1:2" s="73" customFormat="1" ht="10.5">
      <c r="A3082" s="129" t="s">
        <v>3564</v>
      </c>
      <c r="B3082" s="130">
        <v>3</v>
      </c>
    </row>
    <row r="3083" spans="1:2" s="73" customFormat="1" ht="10.5">
      <c r="A3083" s="129" t="s">
        <v>3565</v>
      </c>
      <c r="B3083" s="130">
        <v>0</v>
      </c>
    </row>
    <row r="3084" spans="1:2" s="73" customFormat="1" ht="10.5">
      <c r="A3084" s="129" t="s">
        <v>3566</v>
      </c>
      <c r="B3084" s="130">
        <v>0.5</v>
      </c>
    </row>
    <row r="3085" spans="1:2" s="73" customFormat="1" ht="10.5">
      <c r="A3085" s="129" t="s">
        <v>3567</v>
      </c>
      <c r="B3085" s="130">
        <v>0</v>
      </c>
    </row>
    <row r="3086" spans="1:2" s="73" customFormat="1" ht="10.5">
      <c r="A3086" s="129" t="s">
        <v>3568</v>
      </c>
      <c r="B3086" s="130">
        <v>2</v>
      </c>
    </row>
    <row r="3087" spans="1:2" s="73" customFormat="1" ht="10.5">
      <c r="A3087" s="129" t="s">
        <v>3569</v>
      </c>
      <c r="B3087" s="130">
        <v>1.5</v>
      </c>
    </row>
    <row r="3088" spans="1:2" s="73" customFormat="1" ht="10.5">
      <c r="A3088" s="129" t="s">
        <v>3570</v>
      </c>
      <c r="B3088" s="130">
        <v>3</v>
      </c>
    </row>
    <row r="3089" spans="1:2" s="73" customFormat="1" ht="10.5">
      <c r="A3089" s="129" t="s">
        <v>3571</v>
      </c>
      <c r="B3089" s="130">
        <v>5.5</v>
      </c>
    </row>
    <row r="3090" spans="1:2" s="73" customFormat="1" ht="10.5">
      <c r="A3090" s="129" t="s">
        <v>3572</v>
      </c>
      <c r="B3090" s="130">
        <v>0.5</v>
      </c>
    </row>
    <row r="3091" spans="1:2" s="73" customFormat="1" ht="10.5">
      <c r="A3091" s="129" t="s">
        <v>3573</v>
      </c>
      <c r="B3091" s="130">
        <v>1.5</v>
      </c>
    </row>
    <row r="3092" spans="1:2" s="73" customFormat="1" ht="10.5">
      <c r="A3092" s="129" t="s">
        <v>3574</v>
      </c>
      <c r="B3092" s="130">
        <v>5</v>
      </c>
    </row>
    <row r="3093" spans="1:2" s="73" customFormat="1" ht="10.5">
      <c r="A3093" s="129" t="s">
        <v>3575</v>
      </c>
      <c r="B3093" s="130">
        <v>7.5</v>
      </c>
    </row>
    <row r="3094" spans="1:2" s="73" customFormat="1" ht="10.5">
      <c r="A3094" s="129" t="s">
        <v>3576</v>
      </c>
      <c r="B3094" s="130">
        <v>6</v>
      </c>
    </row>
    <row r="3095" spans="1:2" s="73" customFormat="1" ht="10.5">
      <c r="A3095" s="129" t="s">
        <v>3577</v>
      </c>
      <c r="B3095" s="130">
        <v>5.5</v>
      </c>
    </row>
    <row r="3096" spans="1:2" s="73" customFormat="1" ht="10.5">
      <c r="A3096" s="129" t="s">
        <v>3578</v>
      </c>
      <c r="B3096" s="130">
        <v>8</v>
      </c>
    </row>
    <row r="3097" spans="1:2" s="73" customFormat="1" ht="10.5">
      <c r="A3097" s="129" t="s">
        <v>3579</v>
      </c>
      <c r="B3097" s="130">
        <v>2</v>
      </c>
    </row>
    <row r="3098" spans="1:2" s="73" customFormat="1" ht="10.5">
      <c r="A3098" s="129" t="s">
        <v>3580</v>
      </c>
      <c r="B3098" s="130">
        <v>1</v>
      </c>
    </row>
    <row r="3099" spans="1:2" s="73" customFormat="1" ht="10.5">
      <c r="A3099" s="129" t="s">
        <v>3581</v>
      </c>
      <c r="B3099" s="130">
        <v>17</v>
      </c>
    </row>
    <row r="3100" spans="1:2" s="73" customFormat="1" ht="10.5">
      <c r="A3100" s="129" t="s">
        <v>3582</v>
      </c>
      <c r="B3100" s="130">
        <v>17</v>
      </c>
    </row>
    <row r="3101" spans="1:2" s="73" customFormat="1" ht="10.5">
      <c r="A3101" s="129" t="s">
        <v>3583</v>
      </c>
      <c r="B3101" s="130">
        <v>22.5</v>
      </c>
    </row>
    <row r="3102" spans="1:2" s="73" customFormat="1" ht="10.5">
      <c r="A3102" s="129" t="s">
        <v>3584</v>
      </c>
      <c r="B3102" s="130">
        <v>17.5</v>
      </c>
    </row>
    <row r="3103" spans="1:2" s="73" customFormat="1" ht="10.5">
      <c r="A3103" s="129" t="s">
        <v>3585</v>
      </c>
      <c r="B3103" s="130">
        <v>18.5</v>
      </c>
    </row>
    <row r="3104" spans="1:2" s="73" customFormat="1" ht="10.5">
      <c r="A3104" s="129" t="s">
        <v>3586</v>
      </c>
      <c r="B3104" s="130">
        <v>17.5</v>
      </c>
    </row>
    <row r="3105" spans="1:2" s="73" customFormat="1" ht="10.5">
      <c r="A3105" s="129" t="s">
        <v>3587</v>
      </c>
      <c r="B3105" s="130">
        <v>15</v>
      </c>
    </row>
    <row r="3106" spans="1:2" s="73" customFormat="1" ht="10.5">
      <c r="A3106" s="129" t="s">
        <v>3588</v>
      </c>
      <c r="B3106" s="130">
        <v>22</v>
      </c>
    </row>
    <row r="3107" spans="1:2" s="73" customFormat="1" ht="10.5">
      <c r="A3107" s="129" t="s">
        <v>3589</v>
      </c>
      <c r="B3107" s="130">
        <v>12</v>
      </c>
    </row>
    <row r="3108" spans="1:2" s="73" customFormat="1" ht="10.5">
      <c r="A3108" s="129" t="s">
        <v>3590</v>
      </c>
      <c r="B3108" s="130">
        <v>1</v>
      </c>
    </row>
    <row r="3109" spans="1:2" s="73" customFormat="1" ht="10.5">
      <c r="A3109" s="129" t="s">
        <v>3591</v>
      </c>
      <c r="B3109" s="130">
        <v>1.5</v>
      </c>
    </row>
    <row r="3110" spans="1:2" s="73" customFormat="1" ht="10.5">
      <c r="A3110" s="129" t="s">
        <v>3592</v>
      </c>
      <c r="B3110" s="130">
        <v>3</v>
      </c>
    </row>
    <row r="3111" spans="1:2" s="73" customFormat="1" ht="10.5">
      <c r="A3111" s="129" t="s">
        <v>3593</v>
      </c>
      <c r="B3111" s="130">
        <v>3</v>
      </c>
    </row>
    <row r="3112" spans="1:2" s="73" customFormat="1" ht="10.5">
      <c r="A3112" s="129" t="s">
        <v>3594</v>
      </c>
      <c r="B3112" s="130">
        <v>3.5</v>
      </c>
    </row>
    <row r="3113" spans="1:2" s="73" customFormat="1" ht="10.5">
      <c r="A3113" s="129" t="s">
        <v>3595</v>
      </c>
      <c r="B3113" s="130">
        <v>1.5</v>
      </c>
    </row>
    <row r="3114" spans="1:2" s="73" customFormat="1" ht="10.5">
      <c r="A3114" s="129" t="s">
        <v>3596</v>
      </c>
      <c r="B3114" s="130">
        <v>10</v>
      </c>
    </row>
    <row r="3115" spans="1:2" s="73" customFormat="1" ht="10.5">
      <c r="A3115" s="129" t="s">
        <v>3597</v>
      </c>
      <c r="B3115" s="130">
        <v>11.5</v>
      </c>
    </row>
    <row r="3116" spans="1:2" s="73" customFormat="1" ht="10.5">
      <c r="A3116" s="129" t="s">
        <v>3598</v>
      </c>
      <c r="B3116" s="130">
        <v>8.5</v>
      </c>
    </row>
    <row r="3117" spans="1:2" s="73" customFormat="1" ht="10.5">
      <c r="A3117" s="129" t="s">
        <v>3599</v>
      </c>
      <c r="B3117" s="130">
        <v>3</v>
      </c>
    </row>
    <row r="3118" spans="1:2" s="73" customFormat="1" ht="10.5">
      <c r="A3118" s="129" t="s">
        <v>3600</v>
      </c>
      <c r="B3118" s="130">
        <v>9.5</v>
      </c>
    </row>
    <row r="3119" spans="1:2" s="73" customFormat="1" ht="10.5">
      <c r="A3119" s="129" t="s">
        <v>3601</v>
      </c>
      <c r="B3119" s="130">
        <v>10.5</v>
      </c>
    </row>
    <row r="3120" spans="1:2" s="73" customFormat="1" ht="10.5">
      <c r="A3120" s="129" t="s">
        <v>3602</v>
      </c>
      <c r="B3120" s="130">
        <v>8</v>
      </c>
    </row>
    <row r="3121" spans="1:2" s="73" customFormat="1" ht="10.5">
      <c r="A3121" s="129" t="s">
        <v>3603</v>
      </c>
      <c r="B3121" s="130">
        <v>2</v>
      </c>
    </row>
    <row r="3122" spans="1:2" s="73" customFormat="1" ht="10.5">
      <c r="A3122" s="129" t="s">
        <v>3604</v>
      </c>
      <c r="B3122" s="130">
        <v>8.5</v>
      </c>
    </row>
    <row r="3123" spans="1:2" s="73" customFormat="1" ht="10.5">
      <c r="A3123" s="129" t="s">
        <v>3605</v>
      </c>
      <c r="B3123" s="130">
        <v>10</v>
      </c>
    </row>
    <row r="3124" spans="1:2" s="73" customFormat="1" ht="10.5">
      <c r="A3124" s="129" t="s">
        <v>3606</v>
      </c>
      <c r="B3124" s="130">
        <v>1</v>
      </c>
    </row>
    <row r="3125" spans="1:2" s="73" customFormat="1" ht="10.5">
      <c r="A3125" s="129" t="s">
        <v>3607</v>
      </c>
      <c r="B3125" s="130">
        <v>2</v>
      </c>
    </row>
    <row r="3126" spans="1:2" s="73" customFormat="1" ht="10.5">
      <c r="A3126" s="129" t="s">
        <v>3608</v>
      </c>
      <c r="B3126" s="130">
        <v>2</v>
      </c>
    </row>
    <row r="3127" spans="1:2" s="73" customFormat="1" ht="10.5">
      <c r="A3127" s="129" t="s">
        <v>3609</v>
      </c>
      <c r="B3127" s="130">
        <v>1</v>
      </c>
    </row>
    <row r="3128" spans="1:2" s="73" customFormat="1" ht="10.5">
      <c r="A3128" s="129" t="s">
        <v>3610</v>
      </c>
      <c r="B3128" s="130">
        <v>1</v>
      </c>
    </row>
    <row r="3129" spans="1:2" s="73" customFormat="1" ht="10.5">
      <c r="A3129" s="129" t="s">
        <v>3611</v>
      </c>
      <c r="B3129" s="130">
        <v>1</v>
      </c>
    </row>
    <row r="3130" spans="1:2" s="73" customFormat="1" ht="10.5">
      <c r="A3130" s="129" t="s">
        <v>3612</v>
      </c>
      <c r="B3130" s="130">
        <v>1</v>
      </c>
    </row>
    <row r="3131" spans="1:2" s="73" customFormat="1" ht="10.5">
      <c r="A3131" s="129" t="s">
        <v>3613</v>
      </c>
      <c r="B3131" s="130">
        <v>0.5</v>
      </c>
    </row>
    <row r="3132" spans="1:2" s="73" customFormat="1" ht="10.5">
      <c r="A3132" s="129" t="s">
        <v>3614</v>
      </c>
      <c r="B3132" s="130">
        <v>2.5</v>
      </c>
    </row>
    <row r="3133" spans="1:2" s="73" customFormat="1" ht="10.5">
      <c r="A3133" s="129" t="s">
        <v>3615</v>
      </c>
      <c r="B3133" s="130">
        <v>0</v>
      </c>
    </row>
    <row r="3134" spans="1:2" s="73" customFormat="1" ht="10.5">
      <c r="A3134" s="129" t="s">
        <v>3616</v>
      </c>
      <c r="B3134" s="130">
        <v>2</v>
      </c>
    </row>
    <row r="3135" spans="1:2" s="73" customFormat="1" ht="10.5">
      <c r="A3135" s="129" t="s">
        <v>3617</v>
      </c>
      <c r="B3135" s="130">
        <v>2</v>
      </c>
    </row>
    <row r="3136" spans="1:2" s="73" customFormat="1" ht="10.5">
      <c r="A3136" s="129" t="s">
        <v>3618</v>
      </c>
      <c r="B3136" s="130">
        <v>2</v>
      </c>
    </row>
    <row r="3137" spans="1:2" s="73" customFormat="1" ht="10.5">
      <c r="A3137" s="129" t="s">
        <v>3619</v>
      </c>
      <c r="B3137" s="130">
        <v>2</v>
      </c>
    </row>
    <row r="3138" spans="1:2" s="73" customFormat="1" ht="10.5">
      <c r="A3138" s="129" t="s">
        <v>3620</v>
      </c>
      <c r="B3138" s="130">
        <v>2</v>
      </c>
    </row>
    <row r="3139" spans="1:2" s="73" customFormat="1" ht="10.5">
      <c r="A3139" s="129" t="s">
        <v>3621</v>
      </c>
      <c r="B3139" s="130">
        <v>2</v>
      </c>
    </row>
    <row r="3140" spans="1:2" s="73" customFormat="1" ht="10.5">
      <c r="A3140" s="129" t="s">
        <v>3622</v>
      </c>
      <c r="B3140" s="130">
        <v>4.5</v>
      </c>
    </row>
    <row r="3141" spans="1:2" s="73" customFormat="1" ht="10.5">
      <c r="A3141" s="129" t="s">
        <v>3623</v>
      </c>
      <c r="B3141" s="130">
        <v>6</v>
      </c>
    </row>
    <row r="3142" spans="1:2" s="73" customFormat="1" ht="10.5">
      <c r="A3142" s="129" t="s">
        <v>3624</v>
      </c>
      <c r="B3142" s="130">
        <v>5</v>
      </c>
    </row>
    <row r="3143" spans="1:2" s="73" customFormat="1" ht="10.5">
      <c r="A3143" s="129" t="s">
        <v>3625</v>
      </c>
      <c r="B3143" s="130">
        <v>2</v>
      </c>
    </row>
    <row r="3144" spans="1:2" s="73" customFormat="1" ht="10.5">
      <c r="A3144" s="129" t="s">
        <v>3626</v>
      </c>
      <c r="B3144" s="130">
        <v>7.5</v>
      </c>
    </row>
    <row r="3145" spans="1:2" s="73" customFormat="1" ht="10.5">
      <c r="A3145" s="129" t="s">
        <v>3627</v>
      </c>
      <c r="B3145" s="130">
        <v>4.5</v>
      </c>
    </row>
    <row r="3146" spans="1:2" s="73" customFormat="1" ht="10.5">
      <c r="A3146" s="129" t="s">
        <v>3628</v>
      </c>
      <c r="B3146" s="130">
        <v>5.5</v>
      </c>
    </row>
    <row r="3147" spans="1:2" s="73" customFormat="1" ht="10.5">
      <c r="A3147" s="129" t="s">
        <v>3629</v>
      </c>
      <c r="B3147" s="130">
        <v>1.5</v>
      </c>
    </row>
    <row r="3148" spans="1:2" s="73" customFormat="1" ht="10.5">
      <c r="A3148" s="129" t="s">
        <v>3630</v>
      </c>
      <c r="B3148" s="130">
        <v>6.5</v>
      </c>
    </row>
    <row r="3149" spans="1:2" s="73" customFormat="1" ht="10.5">
      <c r="A3149" s="129" t="s">
        <v>3631</v>
      </c>
      <c r="B3149" s="130">
        <v>4</v>
      </c>
    </row>
    <row r="3150" spans="1:2" s="73" customFormat="1" ht="10.5">
      <c r="A3150" s="129" t="s">
        <v>3632</v>
      </c>
      <c r="B3150" s="130">
        <v>3.5</v>
      </c>
    </row>
    <row r="3151" spans="1:2" s="73" customFormat="1" ht="10.5">
      <c r="A3151" s="129" t="s">
        <v>3633</v>
      </c>
      <c r="B3151" s="130">
        <v>3</v>
      </c>
    </row>
    <row r="3152" spans="1:2" s="73" customFormat="1" ht="10.5">
      <c r="A3152" s="129" t="s">
        <v>3634</v>
      </c>
      <c r="B3152" s="130">
        <v>2.5</v>
      </c>
    </row>
    <row r="3153" spans="1:2" s="73" customFormat="1" ht="10.5">
      <c r="A3153" s="129" t="s">
        <v>3635</v>
      </c>
      <c r="B3153" s="130">
        <v>2.5</v>
      </c>
    </row>
    <row r="3154" spans="1:2" s="73" customFormat="1" ht="10.5">
      <c r="A3154" s="129" t="s">
        <v>3636</v>
      </c>
      <c r="B3154" s="130">
        <v>1.5</v>
      </c>
    </row>
    <row r="3155" spans="1:2" s="73" customFormat="1" ht="10.5">
      <c r="A3155" s="129" t="s">
        <v>3637</v>
      </c>
      <c r="B3155" s="130">
        <v>2</v>
      </c>
    </row>
    <row r="3156" spans="1:2" s="73" customFormat="1" ht="10.5">
      <c r="A3156" s="129" t="s">
        <v>3638</v>
      </c>
      <c r="B3156" s="130">
        <v>5.5</v>
      </c>
    </row>
    <row r="3157" spans="1:2" s="73" customFormat="1" ht="10.5">
      <c r="A3157" s="129" t="s">
        <v>3639</v>
      </c>
      <c r="B3157" s="130">
        <v>3</v>
      </c>
    </row>
    <row r="3158" spans="1:2" s="73" customFormat="1" ht="10.5">
      <c r="A3158" s="129" t="s">
        <v>3640</v>
      </c>
      <c r="B3158" s="130">
        <v>3</v>
      </c>
    </row>
    <row r="3159" spans="1:2" s="73" customFormat="1" ht="10.5">
      <c r="A3159" s="129" t="s">
        <v>3641</v>
      </c>
      <c r="B3159" s="130">
        <v>2</v>
      </c>
    </row>
    <row r="3160" spans="1:2" s="73" customFormat="1" ht="10.5">
      <c r="A3160" s="129" t="s">
        <v>3642</v>
      </c>
      <c r="B3160" s="130">
        <v>1.5</v>
      </c>
    </row>
    <row r="3161" spans="1:2" s="73" customFormat="1" ht="10.5">
      <c r="A3161" s="129" t="s">
        <v>3643</v>
      </c>
      <c r="B3161" s="130">
        <v>2</v>
      </c>
    </row>
    <row r="3162" spans="1:2" s="73" customFormat="1" ht="10.5">
      <c r="A3162" s="129" t="s">
        <v>3644</v>
      </c>
      <c r="B3162" s="130">
        <v>7.5</v>
      </c>
    </row>
    <row r="3163" spans="1:2" s="73" customFormat="1" ht="10.5">
      <c r="A3163" s="129" t="s">
        <v>3645</v>
      </c>
      <c r="B3163" s="130">
        <v>1.5</v>
      </c>
    </row>
    <row r="3164" spans="1:2" s="73" customFormat="1" ht="10.5">
      <c r="A3164" s="129" t="s">
        <v>3646</v>
      </c>
      <c r="B3164" s="130">
        <v>4.5</v>
      </c>
    </row>
    <row r="3165" spans="1:2" s="73" customFormat="1" ht="10.5">
      <c r="A3165" s="129" t="s">
        <v>3647</v>
      </c>
      <c r="B3165" s="130">
        <v>4</v>
      </c>
    </row>
    <row r="3166" spans="1:2" s="73" customFormat="1" ht="10.5">
      <c r="A3166" s="129" t="s">
        <v>3648</v>
      </c>
      <c r="B3166" s="130">
        <v>0.5</v>
      </c>
    </row>
    <row r="3167" spans="1:2" s="73" customFormat="1" ht="10.5">
      <c r="A3167" s="131" t="s">
        <v>3649</v>
      </c>
      <c r="B3167" s="130">
        <v>6.5</v>
      </c>
    </row>
    <row r="3168" spans="1:2" s="73" customFormat="1" ht="10.5">
      <c r="A3168" s="131" t="s">
        <v>3650</v>
      </c>
      <c r="B3168" s="130">
        <v>7</v>
      </c>
    </row>
    <row r="3169" spans="1:2" s="73" customFormat="1" ht="10.5">
      <c r="A3169" s="131" t="s">
        <v>3651</v>
      </c>
      <c r="B3169" s="130">
        <v>1</v>
      </c>
    </row>
    <row r="3170" spans="1:2" s="73" customFormat="1" ht="10.5">
      <c r="A3170" s="129" t="s">
        <v>3652</v>
      </c>
      <c r="B3170" s="130">
        <v>14</v>
      </c>
    </row>
    <row r="3171" spans="1:2" s="73" customFormat="1" ht="10.5">
      <c r="A3171" s="129" t="s">
        <v>3653</v>
      </c>
      <c r="B3171" s="130">
        <v>1</v>
      </c>
    </row>
    <row r="3172" spans="1:2" s="73" customFormat="1" ht="10.5">
      <c r="A3172" s="129" t="s">
        <v>3654</v>
      </c>
      <c r="B3172" s="130">
        <v>1</v>
      </c>
    </row>
    <row r="3173" spans="1:2" s="73" customFormat="1" ht="10.5">
      <c r="A3173" s="129" t="s">
        <v>3655</v>
      </c>
      <c r="B3173" s="130">
        <v>1</v>
      </c>
    </row>
    <row r="3174" spans="1:2" s="73" customFormat="1" ht="10.5">
      <c r="A3174" s="129" t="s">
        <v>3656</v>
      </c>
      <c r="B3174" s="130">
        <v>0.5</v>
      </c>
    </row>
    <row r="3175" spans="1:2" s="73" customFormat="1" ht="10.5">
      <c r="A3175" s="129" t="s">
        <v>3657</v>
      </c>
      <c r="B3175" s="130">
        <v>1.5</v>
      </c>
    </row>
    <row r="3176" spans="1:2" s="73" customFormat="1" ht="10.5">
      <c r="A3176" s="129" t="s">
        <v>3658</v>
      </c>
      <c r="B3176" s="130">
        <v>1</v>
      </c>
    </row>
    <row r="3177" spans="1:2" s="73" customFormat="1" ht="10.5">
      <c r="A3177" s="129" t="s">
        <v>3659</v>
      </c>
      <c r="B3177" s="130">
        <v>0.5</v>
      </c>
    </row>
    <row r="3178" spans="1:2" s="73" customFormat="1" ht="10.5">
      <c r="A3178" s="129" t="s">
        <v>3660</v>
      </c>
      <c r="B3178" s="130">
        <v>0</v>
      </c>
    </row>
    <row r="3179" spans="1:2" s="73" customFormat="1" ht="10.5">
      <c r="A3179" s="129" t="s">
        <v>3661</v>
      </c>
      <c r="B3179" s="130">
        <v>9</v>
      </c>
    </row>
    <row r="3180" spans="1:2" s="73" customFormat="1" ht="10.5">
      <c r="A3180" s="129" t="s">
        <v>3662</v>
      </c>
      <c r="B3180" s="130">
        <v>6</v>
      </c>
    </row>
    <row r="3181" spans="1:2" s="73" customFormat="1" ht="10.5">
      <c r="A3181" s="129" t="s">
        <v>3663</v>
      </c>
      <c r="B3181" s="130">
        <v>3</v>
      </c>
    </row>
    <row r="3182" spans="1:2" s="73" customFormat="1" ht="10.5">
      <c r="A3182" s="129" t="s">
        <v>3664</v>
      </c>
      <c r="B3182" s="130">
        <v>7</v>
      </c>
    </row>
    <row r="3183" spans="1:2" s="73" customFormat="1" ht="10.5">
      <c r="A3183" s="131" t="s">
        <v>3665</v>
      </c>
      <c r="B3183" s="130">
        <v>2.5</v>
      </c>
    </row>
    <row r="3184" spans="1:2" s="73" customFormat="1" ht="10.5">
      <c r="A3184" s="129" t="s">
        <v>3666</v>
      </c>
      <c r="B3184" s="130">
        <v>6.5</v>
      </c>
    </row>
    <row r="3185" spans="1:2" s="73" customFormat="1" ht="10.5">
      <c r="A3185" s="129" t="s">
        <v>3667</v>
      </c>
      <c r="B3185" s="130">
        <v>1.5</v>
      </c>
    </row>
    <row r="3186" spans="1:2" s="73" customFormat="1" ht="10.5">
      <c r="A3186" s="129" t="s">
        <v>3668</v>
      </c>
      <c r="B3186" s="130">
        <v>2.5</v>
      </c>
    </row>
    <row r="3187" spans="1:2" s="73" customFormat="1" ht="10.5">
      <c r="A3187" s="129" t="s">
        <v>3669</v>
      </c>
      <c r="B3187" s="130">
        <v>6</v>
      </c>
    </row>
    <row r="3188" spans="1:2" s="73" customFormat="1" ht="10.5">
      <c r="A3188" s="129" t="s">
        <v>3670</v>
      </c>
      <c r="B3188" s="130">
        <v>4</v>
      </c>
    </row>
    <row r="3189" spans="1:2" s="73" customFormat="1" ht="10.5">
      <c r="A3189" s="129" t="s">
        <v>3671</v>
      </c>
      <c r="B3189" s="130">
        <v>1</v>
      </c>
    </row>
    <row r="3190" spans="1:2" s="73" customFormat="1" ht="10.5">
      <c r="A3190" s="131" t="s">
        <v>3672</v>
      </c>
      <c r="B3190" s="130">
        <v>1.5</v>
      </c>
    </row>
    <row r="3191" spans="1:2" s="73" customFormat="1" ht="10.5">
      <c r="A3191" s="131" t="s">
        <v>3673</v>
      </c>
      <c r="B3191" s="130">
        <v>1.5</v>
      </c>
    </row>
    <row r="3192" spans="1:2" s="73" customFormat="1" ht="10.5">
      <c r="A3192" s="131" t="s">
        <v>3674</v>
      </c>
      <c r="B3192" s="130">
        <v>1.5</v>
      </c>
    </row>
    <row r="3193" spans="1:2" s="73" customFormat="1" ht="10.5">
      <c r="A3193" s="131" t="s">
        <v>3675</v>
      </c>
      <c r="B3193" s="130">
        <v>2.5</v>
      </c>
    </row>
    <row r="3194" spans="1:2" s="73" customFormat="1" ht="10.5">
      <c r="A3194" s="131" t="s">
        <v>3676</v>
      </c>
      <c r="B3194" s="130">
        <v>2</v>
      </c>
    </row>
    <row r="3195" spans="1:2" s="73" customFormat="1" ht="10.5">
      <c r="A3195" s="131" t="s">
        <v>3677</v>
      </c>
      <c r="B3195" s="130">
        <v>1.5</v>
      </c>
    </row>
    <row r="3196" spans="1:2" s="73" customFormat="1" ht="10.5">
      <c r="A3196" s="131" t="s">
        <v>3678</v>
      </c>
      <c r="B3196" s="130">
        <v>3.5</v>
      </c>
    </row>
    <row r="3197" spans="1:2" s="73" customFormat="1" ht="10.5">
      <c r="A3197" s="131" t="s">
        <v>3679</v>
      </c>
      <c r="B3197" s="130">
        <v>1.5</v>
      </c>
    </row>
    <row r="3198" spans="1:2" s="73" customFormat="1" ht="10.5">
      <c r="A3198" s="131" t="s">
        <v>3680</v>
      </c>
      <c r="B3198" s="130">
        <v>2</v>
      </c>
    </row>
    <row r="3199" spans="1:2" s="73" customFormat="1" ht="10.5">
      <c r="A3199" s="131" t="s">
        <v>3681</v>
      </c>
      <c r="B3199" s="130">
        <v>1.5</v>
      </c>
    </row>
    <row r="3200" spans="1:2" s="73" customFormat="1" ht="10.5">
      <c r="A3200" s="131" t="s">
        <v>3682</v>
      </c>
      <c r="B3200" s="130">
        <v>1.5</v>
      </c>
    </row>
    <row r="3201" spans="1:2" s="73" customFormat="1" ht="10.5">
      <c r="A3201" s="131" t="s">
        <v>3683</v>
      </c>
      <c r="B3201" s="130">
        <v>2.5</v>
      </c>
    </row>
    <row r="3202" spans="1:2" s="73" customFormat="1" ht="10.5">
      <c r="A3202" s="129" t="s">
        <v>3684</v>
      </c>
      <c r="B3202" s="130">
        <v>3</v>
      </c>
    </row>
    <row r="3203" spans="1:2" s="73" customFormat="1" ht="10.5">
      <c r="A3203" s="131" t="s">
        <v>3685</v>
      </c>
      <c r="B3203" s="130">
        <v>1.5</v>
      </c>
    </row>
    <row r="3204" spans="1:2" s="73" customFormat="1" ht="10.5">
      <c r="A3204" s="131" t="s">
        <v>3686</v>
      </c>
      <c r="B3204" s="130">
        <v>3</v>
      </c>
    </row>
    <row r="3205" spans="1:2" s="73" customFormat="1" ht="10.5">
      <c r="A3205" s="129" t="s">
        <v>3687</v>
      </c>
      <c r="B3205" s="130">
        <v>1.5</v>
      </c>
    </row>
    <row r="3206" spans="1:2" s="73" customFormat="1" ht="10.5">
      <c r="A3206" s="131" t="s">
        <v>3688</v>
      </c>
      <c r="B3206" s="130">
        <v>1.5</v>
      </c>
    </row>
    <row r="3207" spans="1:2" s="73" customFormat="1" ht="10.5">
      <c r="A3207" s="129" t="s">
        <v>3689</v>
      </c>
      <c r="B3207" s="130">
        <v>1.5</v>
      </c>
    </row>
    <row r="3208" spans="1:2" s="73" customFormat="1" ht="10.5">
      <c r="A3208" s="129" t="s">
        <v>3690</v>
      </c>
      <c r="B3208" s="130">
        <v>3</v>
      </c>
    </row>
    <row r="3209" spans="1:2" s="73" customFormat="1" ht="10.5">
      <c r="A3209" s="129" t="s">
        <v>3691</v>
      </c>
      <c r="B3209" s="130">
        <v>15.5</v>
      </c>
    </row>
    <row r="3210" spans="1:2" s="73" customFormat="1" ht="10.5">
      <c r="A3210" s="129" t="s">
        <v>3692</v>
      </c>
      <c r="B3210" s="130">
        <v>16</v>
      </c>
    </row>
    <row r="3211" spans="1:2" s="73" customFormat="1" ht="10.5">
      <c r="A3211" s="129" t="s">
        <v>3693</v>
      </c>
      <c r="B3211" s="130">
        <v>17</v>
      </c>
    </row>
    <row r="3212" spans="1:2" s="73" customFormat="1" ht="10.5">
      <c r="A3212" s="129" t="s">
        <v>3694</v>
      </c>
      <c r="B3212" s="130">
        <v>17.5</v>
      </c>
    </row>
    <row r="3213" spans="1:2" s="73" customFormat="1" ht="10.5">
      <c r="A3213" s="129" t="s">
        <v>3695</v>
      </c>
      <c r="B3213" s="130">
        <v>19</v>
      </c>
    </row>
    <row r="3214" spans="1:2" s="73" customFormat="1" ht="10.5">
      <c r="A3214" s="129" t="s">
        <v>3696</v>
      </c>
      <c r="B3214" s="130">
        <v>22.5</v>
      </c>
    </row>
    <row r="3215" spans="1:2" s="73" customFormat="1" ht="10.5">
      <c r="A3215" s="129" t="s">
        <v>3697</v>
      </c>
      <c r="B3215" s="130">
        <v>19</v>
      </c>
    </row>
    <row r="3216" spans="1:2" s="73" customFormat="1" ht="10.5">
      <c r="A3216" s="129" t="s">
        <v>3698</v>
      </c>
      <c r="B3216" s="130">
        <v>0.5</v>
      </c>
    </row>
    <row r="3217" spans="1:2" s="73" customFormat="1" ht="10.5">
      <c r="A3217" s="129" t="s">
        <v>3699</v>
      </c>
      <c r="B3217" s="130">
        <v>6</v>
      </c>
    </row>
    <row r="3218" spans="1:2" s="73" customFormat="1" ht="10.5">
      <c r="A3218" s="129" t="s">
        <v>3700</v>
      </c>
      <c r="B3218" s="130">
        <v>10</v>
      </c>
    </row>
    <row r="3219" spans="1:2" s="73" customFormat="1" ht="10.5">
      <c r="A3219" s="129" t="s">
        <v>3701</v>
      </c>
      <c r="B3219" s="130">
        <v>7</v>
      </c>
    </row>
    <row r="3220" spans="1:2" s="73" customFormat="1" ht="10.5">
      <c r="A3220" s="129" t="s">
        <v>3702</v>
      </c>
      <c r="B3220" s="130">
        <v>12</v>
      </c>
    </row>
    <row r="3221" spans="1:2" s="73" customFormat="1" ht="10.5">
      <c r="A3221" s="129" t="s">
        <v>3703</v>
      </c>
      <c r="B3221" s="130">
        <v>6.5</v>
      </c>
    </row>
    <row r="3222" spans="1:2" s="73" customFormat="1" ht="10.5">
      <c r="A3222" s="129" t="s">
        <v>3704</v>
      </c>
      <c r="B3222" s="130">
        <v>6</v>
      </c>
    </row>
    <row r="3223" spans="1:2" s="73" customFormat="1" ht="10.5">
      <c r="A3223" s="129" t="s">
        <v>3705</v>
      </c>
      <c r="B3223" s="130">
        <v>3.5</v>
      </c>
    </row>
    <row r="3224" spans="1:2" s="73" customFormat="1" ht="10.5">
      <c r="A3224" s="129" t="s">
        <v>3706</v>
      </c>
      <c r="B3224" s="130">
        <v>2.5</v>
      </c>
    </row>
    <row r="3225" spans="1:2" s="73" customFormat="1" ht="10.5">
      <c r="A3225" s="129" t="s">
        <v>3707</v>
      </c>
      <c r="B3225" s="130">
        <v>2</v>
      </c>
    </row>
    <row r="3226" spans="1:2" s="73" customFormat="1" ht="10.5">
      <c r="A3226" s="129" t="s">
        <v>3708</v>
      </c>
      <c r="B3226" s="130">
        <v>0</v>
      </c>
    </row>
    <row r="3227" spans="1:2" s="73" customFormat="1" ht="10.5">
      <c r="A3227" s="129" t="s">
        <v>3709</v>
      </c>
      <c r="B3227" s="130">
        <v>17</v>
      </c>
    </row>
    <row r="3228" spans="1:2" s="73" customFormat="1" ht="10.5">
      <c r="A3228" s="129" t="s">
        <v>3710</v>
      </c>
      <c r="B3228" s="130">
        <v>8</v>
      </c>
    </row>
    <row r="3229" spans="1:2" s="73" customFormat="1" ht="10.5">
      <c r="A3229" s="131" t="s">
        <v>3711</v>
      </c>
      <c r="B3229" s="130">
        <v>4.5</v>
      </c>
    </row>
    <row r="3230" spans="1:2" s="73" customFormat="1" ht="10.5">
      <c r="A3230" s="131" t="s">
        <v>3712</v>
      </c>
      <c r="B3230" s="130">
        <v>3.5</v>
      </c>
    </row>
    <row r="3231" spans="1:2" s="73" customFormat="1" ht="10.5">
      <c r="A3231" s="129" t="s">
        <v>3713</v>
      </c>
      <c r="B3231" s="130">
        <v>2.5</v>
      </c>
    </row>
    <row r="3232" spans="1:2" s="73" customFormat="1" ht="10.5">
      <c r="A3232" s="131" t="s">
        <v>3714</v>
      </c>
      <c r="B3232" s="130">
        <v>11.5</v>
      </c>
    </row>
    <row r="3233" spans="1:2" s="73" customFormat="1" ht="10.5">
      <c r="A3233" s="131" t="s">
        <v>3715</v>
      </c>
      <c r="B3233" s="130">
        <v>9.5</v>
      </c>
    </row>
    <row r="3234" spans="1:2" s="73" customFormat="1" ht="10.5">
      <c r="A3234" s="131" t="s">
        <v>3716</v>
      </c>
      <c r="B3234" s="130">
        <v>6</v>
      </c>
    </row>
    <row r="3235" spans="1:2" s="73" customFormat="1" ht="10.5">
      <c r="A3235" s="129" t="s">
        <v>3717</v>
      </c>
      <c r="B3235" s="130">
        <v>5.5</v>
      </c>
    </row>
    <row r="3236" spans="1:2" s="73" customFormat="1" ht="10.5">
      <c r="A3236" s="131" t="s">
        <v>3718</v>
      </c>
      <c r="B3236" s="130">
        <v>9</v>
      </c>
    </row>
    <row r="3237" spans="1:2" s="73" customFormat="1" ht="10.5">
      <c r="A3237" s="131" t="s">
        <v>3719</v>
      </c>
      <c r="B3237" s="130">
        <v>8.5</v>
      </c>
    </row>
    <row r="3238" spans="1:2" s="73" customFormat="1" ht="10.5">
      <c r="A3238" s="129" t="s">
        <v>3720</v>
      </c>
      <c r="B3238" s="130">
        <v>7</v>
      </c>
    </row>
    <row r="3239" spans="1:2" s="73" customFormat="1" ht="10.5">
      <c r="A3239" s="129" t="s">
        <v>3721</v>
      </c>
      <c r="B3239" s="130">
        <v>14.5</v>
      </c>
    </row>
    <row r="3240" spans="1:2" s="73" customFormat="1" ht="10.5">
      <c r="A3240" s="131" t="s">
        <v>3722</v>
      </c>
      <c r="B3240" s="130">
        <v>11</v>
      </c>
    </row>
    <row r="3241" spans="1:2" s="73" customFormat="1" ht="10.5">
      <c r="A3241" s="131" t="s">
        <v>3723</v>
      </c>
      <c r="B3241" s="130">
        <v>8.5</v>
      </c>
    </row>
    <row r="3242" spans="1:2" s="73" customFormat="1" ht="10.5">
      <c r="A3242" s="131" t="s">
        <v>3724</v>
      </c>
      <c r="B3242" s="130">
        <v>4.5</v>
      </c>
    </row>
    <row r="3243" spans="1:2" s="73" customFormat="1" ht="10.5">
      <c r="A3243" s="131" t="s">
        <v>3725</v>
      </c>
      <c r="B3243" s="130">
        <v>6.5</v>
      </c>
    </row>
    <row r="3244" spans="1:2" s="73" customFormat="1" ht="10.5">
      <c r="A3244" s="129" t="s">
        <v>3726</v>
      </c>
      <c r="B3244" s="130">
        <v>6</v>
      </c>
    </row>
    <row r="3245" spans="1:2" s="73" customFormat="1" ht="10.5">
      <c r="A3245" s="131" t="s">
        <v>3727</v>
      </c>
      <c r="B3245" s="130">
        <v>5</v>
      </c>
    </row>
    <row r="3246" spans="1:2" s="73" customFormat="1" ht="10.5">
      <c r="A3246" s="131" t="s">
        <v>3728</v>
      </c>
      <c r="B3246" s="130">
        <v>5.5</v>
      </c>
    </row>
    <row r="3247" spans="1:2" s="73" customFormat="1" ht="10.5">
      <c r="A3247" s="131" t="s">
        <v>3729</v>
      </c>
      <c r="B3247" s="130">
        <v>0.5</v>
      </c>
    </row>
    <row r="3248" spans="1:2" s="73" customFormat="1" ht="10.5">
      <c r="A3248" s="131" t="s">
        <v>3730</v>
      </c>
      <c r="B3248" s="130">
        <v>0.5</v>
      </c>
    </row>
    <row r="3249" spans="1:2" s="73" customFormat="1" ht="10.5">
      <c r="A3249" s="131" t="s">
        <v>3731</v>
      </c>
      <c r="B3249" s="130">
        <v>5</v>
      </c>
    </row>
    <row r="3250" spans="1:2" s="73" customFormat="1" ht="10.5">
      <c r="A3250" s="129" t="s">
        <v>3732</v>
      </c>
      <c r="B3250" s="130">
        <v>16.5</v>
      </c>
    </row>
    <row r="3251" spans="1:2" s="73" customFormat="1" ht="10.5">
      <c r="A3251" s="131" t="s">
        <v>3733</v>
      </c>
      <c r="B3251" s="130">
        <v>13</v>
      </c>
    </row>
    <row r="3252" spans="1:2" s="73" customFormat="1" ht="10.5">
      <c r="A3252" s="131" t="s">
        <v>3734</v>
      </c>
      <c r="B3252" s="130">
        <v>19.5</v>
      </c>
    </row>
    <row r="3253" spans="1:2" s="73" customFormat="1" ht="10.5">
      <c r="A3253" s="129" t="s">
        <v>3735</v>
      </c>
      <c r="B3253" s="130">
        <v>24</v>
      </c>
    </row>
    <row r="3254" spans="1:2" s="73" customFormat="1" ht="10.5">
      <c r="A3254" s="129" t="s">
        <v>3736</v>
      </c>
      <c r="B3254" s="130">
        <v>30.5</v>
      </c>
    </row>
    <row r="3255" spans="1:2" s="73" customFormat="1" ht="10.5">
      <c r="A3255" s="131" t="s">
        <v>3737</v>
      </c>
      <c r="B3255" s="130">
        <v>21.5</v>
      </c>
    </row>
    <row r="3256" spans="1:2" s="73" customFormat="1" ht="10.5">
      <c r="A3256" s="131" t="s">
        <v>3738</v>
      </c>
      <c r="B3256" s="130">
        <v>27.5</v>
      </c>
    </row>
    <row r="3257" spans="1:2" s="73" customFormat="1" ht="10.5">
      <c r="A3257" s="129" t="s">
        <v>3739</v>
      </c>
      <c r="B3257" s="130">
        <v>13</v>
      </c>
    </row>
    <row r="3258" spans="1:2" s="73" customFormat="1" ht="10.5">
      <c r="A3258" s="129" t="s">
        <v>3740</v>
      </c>
      <c r="B3258" s="130">
        <v>15</v>
      </c>
    </row>
    <row r="3259" spans="1:2" s="73" customFormat="1" ht="10.5">
      <c r="A3259" s="131" t="s">
        <v>3741</v>
      </c>
      <c r="B3259" s="130">
        <v>21.5</v>
      </c>
    </row>
    <row r="3260" spans="1:2" s="73" customFormat="1" ht="10.5">
      <c r="A3260" s="129" t="s">
        <v>3742</v>
      </c>
      <c r="B3260" s="130">
        <v>16</v>
      </c>
    </row>
    <row r="3261" spans="1:2" s="73" customFormat="1" ht="10.5">
      <c r="A3261" s="131" t="s">
        <v>3743</v>
      </c>
      <c r="B3261" s="130">
        <v>22.5</v>
      </c>
    </row>
    <row r="3262" spans="1:2" s="73" customFormat="1" ht="10.5">
      <c r="A3262" s="131" t="s">
        <v>3744</v>
      </c>
      <c r="B3262" s="130">
        <v>14</v>
      </c>
    </row>
    <row r="3263" spans="1:2" s="73" customFormat="1" ht="10.5">
      <c r="A3263" s="131" t="s">
        <v>3745</v>
      </c>
      <c r="B3263" s="130">
        <v>20.5</v>
      </c>
    </row>
    <row r="3264" spans="1:2" s="73" customFormat="1" ht="10.5">
      <c r="A3264" s="131" t="s">
        <v>3746</v>
      </c>
      <c r="B3264" s="130">
        <v>9</v>
      </c>
    </row>
    <row r="3265" spans="1:2" s="73" customFormat="1" ht="10.5">
      <c r="A3265" s="129" t="s">
        <v>3747</v>
      </c>
      <c r="B3265" s="130">
        <v>10</v>
      </c>
    </row>
    <row r="3266" spans="1:2" s="73" customFormat="1" ht="10.5">
      <c r="A3266" s="129" t="s">
        <v>3748</v>
      </c>
      <c r="B3266" s="130">
        <v>13</v>
      </c>
    </row>
    <row r="3267" spans="1:2" s="73" customFormat="1" ht="10.5">
      <c r="A3267" s="131" t="s">
        <v>3749</v>
      </c>
      <c r="B3267" s="130">
        <v>7</v>
      </c>
    </row>
    <row r="3268" spans="1:2" s="73" customFormat="1" ht="10.5">
      <c r="A3268" s="129" t="s">
        <v>3750</v>
      </c>
      <c r="B3268" s="130">
        <v>19.5</v>
      </c>
    </row>
    <row r="3269" spans="1:2" s="73" customFormat="1" ht="10.5">
      <c r="A3269" s="131" t="s">
        <v>3751</v>
      </c>
      <c r="B3269" s="130">
        <v>1.5</v>
      </c>
    </row>
    <row r="3270" spans="1:2" s="73" customFormat="1" ht="10.5">
      <c r="A3270" s="131" t="s">
        <v>3752</v>
      </c>
      <c r="B3270" s="130">
        <v>0.5</v>
      </c>
    </row>
    <row r="3271" spans="1:2" s="73" customFormat="1" ht="10.5">
      <c r="A3271" s="129" t="s">
        <v>3753</v>
      </c>
      <c r="B3271" s="130">
        <v>0.5</v>
      </c>
    </row>
    <row r="3272" spans="1:2" s="73" customFormat="1" ht="10.5">
      <c r="A3272" s="131" t="s">
        <v>3754</v>
      </c>
      <c r="B3272" s="130">
        <v>1</v>
      </c>
    </row>
    <row r="3273" spans="1:2" s="73" customFormat="1" ht="10.5">
      <c r="A3273" s="129" t="s">
        <v>3755</v>
      </c>
      <c r="B3273" s="130">
        <v>0.5</v>
      </c>
    </row>
    <row r="3274" spans="1:2" s="73" customFormat="1" ht="10.5">
      <c r="A3274" s="129" t="s">
        <v>3756</v>
      </c>
      <c r="B3274" s="130">
        <v>1.5</v>
      </c>
    </row>
    <row r="3275" spans="1:2" s="73" customFormat="1" ht="10.5">
      <c r="A3275" s="129" t="s">
        <v>3757</v>
      </c>
      <c r="B3275" s="130">
        <v>0.5</v>
      </c>
    </row>
    <row r="3276" spans="1:2" s="73" customFormat="1" ht="10.5">
      <c r="A3276" s="129" t="s">
        <v>3758</v>
      </c>
      <c r="B3276" s="130">
        <v>2</v>
      </c>
    </row>
    <row r="3277" spans="1:2" s="73" customFormat="1" ht="10.5">
      <c r="A3277" s="129" t="s">
        <v>3759</v>
      </c>
      <c r="B3277" s="130">
        <v>2</v>
      </c>
    </row>
    <row r="3278" spans="1:2" s="73" customFormat="1" ht="10.5">
      <c r="A3278" s="129" t="s">
        <v>3760</v>
      </c>
      <c r="B3278" s="130">
        <v>1</v>
      </c>
    </row>
    <row r="3279" spans="1:2" s="73" customFormat="1" ht="10.5">
      <c r="A3279" s="131" t="s">
        <v>3761</v>
      </c>
      <c r="B3279" s="130">
        <v>1</v>
      </c>
    </row>
    <row r="3280" spans="1:2" s="73" customFormat="1" ht="10.5">
      <c r="A3280" s="129" t="s">
        <v>3762</v>
      </c>
      <c r="B3280" s="130">
        <v>2.5</v>
      </c>
    </row>
    <row r="3281" spans="1:2" s="73" customFormat="1" ht="10.5">
      <c r="A3281" s="129" t="s">
        <v>3763</v>
      </c>
      <c r="B3281" s="130">
        <v>0.5</v>
      </c>
    </row>
    <row r="3282" spans="1:2" s="73" customFormat="1" ht="10.5">
      <c r="A3282" s="129" t="s">
        <v>3764</v>
      </c>
      <c r="B3282" s="130">
        <v>2.5</v>
      </c>
    </row>
    <row r="3283" spans="1:2" s="73" customFormat="1" ht="10.5">
      <c r="A3283" s="129" t="s">
        <v>3765</v>
      </c>
      <c r="B3283" s="130">
        <v>1</v>
      </c>
    </row>
    <row r="3284" spans="1:2" s="73" customFormat="1" ht="10.5">
      <c r="A3284" s="129" t="s">
        <v>3766</v>
      </c>
      <c r="B3284" s="130">
        <v>1</v>
      </c>
    </row>
    <row r="3285" spans="1:2" s="73" customFormat="1" ht="10.5">
      <c r="A3285" s="129" t="s">
        <v>3767</v>
      </c>
      <c r="B3285" s="130">
        <v>0.5</v>
      </c>
    </row>
    <row r="3286" spans="1:2" s="73" customFormat="1" ht="10.5">
      <c r="A3286" s="129" t="s">
        <v>3768</v>
      </c>
      <c r="B3286" s="130">
        <v>2</v>
      </c>
    </row>
    <row r="3287" spans="1:2" s="73" customFormat="1" ht="10.5">
      <c r="A3287" s="129" t="s">
        <v>3769</v>
      </c>
      <c r="B3287" s="130">
        <v>1</v>
      </c>
    </row>
    <row r="3288" spans="1:2" s="73" customFormat="1" ht="10.5">
      <c r="A3288" s="129" t="s">
        <v>3770</v>
      </c>
      <c r="B3288" s="130">
        <v>2.5</v>
      </c>
    </row>
    <row r="3289" spans="1:2" s="73" customFormat="1" ht="10.5">
      <c r="A3289" s="129" t="s">
        <v>3771</v>
      </c>
      <c r="B3289" s="130">
        <v>2.5</v>
      </c>
    </row>
    <row r="3290" spans="1:2" s="73" customFormat="1" ht="10.5">
      <c r="A3290" s="129" t="s">
        <v>3772</v>
      </c>
      <c r="B3290" s="130">
        <v>3.5</v>
      </c>
    </row>
    <row r="3291" spans="1:2" s="73" customFormat="1" ht="10.5">
      <c r="A3291" s="129" t="s">
        <v>3773</v>
      </c>
      <c r="B3291" s="130">
        <v>4.5</v>
      </c>
    </row>
    <row r="3292" spans="1:2" s="73" customFormat="1" ht="10.5">
      <c r="A3292" s="129" t="s">
        <v>3774</v>
      </c>
      <c r="B3292" s="130">
        <v>5</v>
      </c>
    </row>
    <row r="3293" spans="1:2" s="73" customFormat="1" ht="10.5">
      <c r="A3293" s="129" t="s">
        <v>3775</v>
      </c>
      <c r="B3293" s="130">
        <v>4.5</v>
      </c>
    </row>
    <row r="3294" spans="1:2" s="73" customFormat="1" ht="10.5">
      <c r="A3294" s="129" t="s">
        <v>3776</v>
      </c>
      <c r="B3294" s="130">
        <v>2</v>
      </c>
    </row>
    <row r="3295" spans="1:2" s="73" customFormat="1" ht="10.5">
      <c r="A3295" s="129" t="s">
        <v>3777</v>
      </c>
      <c r="B3295" s="130">
        <v>2</v>
      </c>
    </row>
    <row r="3296" spans="1:2" s="73" customFormat="1" ht="10.5">
      <c r="A3296" s="129" t="s">
        <v>3778</v>
      </c>
      <c r="B3296" s="130">
        <v>2</v>
      </c>
    </row>
    <row r="3297" spans="1:2" s="73" customFormat="1" ht="10.5">
      <c r="A3297" s="129" t="s">
        <v>3779</v>
      </c>
      <c r="B3297" s="130">
        <v>2</v>
      </c>
    </row>
    <row r="3298" spans="1:2" s="73" customFormat="1" ht="10.5">
      <c r="A3298" s="129" t="s">
        <v>3780</v>
      </c>
      <c r="B3298" s="130">
        <v>1.5</v>
      </c>
    </row>
    <row r="3299" spans="1:2" s="73" customFormat="1" ht="10.5">
      <c r="A3299" s="129" t="s">
        <v>3781</v>
      </c>
      <c r="B3299" s="130">
        <v>2</v>
      </c>
    </row>
    <row r="3300" spans="1:2" s="73" customFormat="1" ht="10.5">
      <c r="A3300" s="131" t="s">
        <v>3782</v>
      </c>
      <c r="B3300" s="130">
        <v>4.5</v>
      </c>
    </row>
    <row r="3301" spans="1:2" s="73" customFormat="1" ht="10.5">
      <c r="A3301" s="131" t="s">
        <v>3783</v>
      </c>
      <c r="B3301" s="130">
        <v>3.5</v>
      </c>
    </row>
    <row r="3302" spans="1:2" s="73" customFormat="1" ht="10.5">
      <c r="A3302" s="131" t="s">
        <v>3784</v>
      </c>
      <c r="B3302" s="130">
        <v>4</v>
      </c>
    </row>
    <row r="3303" spans="1:2" s="73" customFormat="1" ht="10.5">
      <c r="A3303" s="131" t="s">
        <v>3785</v>
      </c>
      <c r="B3303" s="130">
        <v>3</v>
      </c>
    </row>
    <row r="3304" spans="1:2" s="73" customFormat="1" ht="10.5">
      <c r="A3304" s="131" t="s">
        <v>3786</v>
      </c>
      <c r="B3304" s="130">
        <v>3</v>
      </c>
    </row>
    <row r="3305" spans="1:2" s="73" customFormat="1" ht="10.5">
      <c r="A3305" s="131" t="s">
        <v>3787</v>
      </c>
      <c r="B3305" s="130">
        <v>4.5</v>
      </c>
    </row>
    <row r="3306" spans="1:2" s="73" customFormat="1" ht="10.5">
      <c r="A3306" s="129" t="s">
        <v>3788</v>
      </c>
      <c r="B3306" s="130">
        <v>4.5</v>
      </c>
    </row>
    <row r="3307" spans="1:2" s="73" customFormat="1" ht="10.5">
      <c r="A3307" s="131" t="s">
        <v>3789</v>
      </c>
      <c r="B3307" s="130">
        <v>4.5</v>
      </c>
    </row>
    <row r="3308" spans="1:2" s="73" customFormat="1" ht="10.5">
      <c r="A3308" s="129" t="s">
        <v>3790</v>
      </c>
      <c r="B3308" s="130">
        <v>2</v>
      </c>
    </row>
    <row r="3309" spans="1:2" s="73" customFormat="1" ht="10.5">
      <c r="A3309" s="131" t="s">
        <v>3791</v>
      </c>
      <c r="B3309" s="130">
        <v>1.5</v>
      </c>
    </row>
    <row r="3310" spans="1:2" s="73" customFormat="1" ht="10.5">
      <c r="A3310" s="131" t="s">
        <v>3792</v>
      </c>
      <c r="B3310" s="130">
        <v>2</v>
      </c>
    </row>
    <row r="3311" spans="1:2" s="73" customFormat="1" ht="10.5">
      <c r="A3311" s="131" t="s">
        <v>3793</v>
      </c>
      <c r="B3311" s="130">
        <v>2</v>
      </c>
    </row>
    <row r="3312" spans="1:2" s="73" customFormat="1" ht="10.5">
      <c r="A3312" s="131" t="s">
        <v>3794</v>
      </c>
      <c r="B3312" s="130">
        <v>1.5</v>
      </c>
    </row>
    <row r="3313" spans="1:2" s="73" customFormat="1" ht="10.5">
      <c r="A3313" s="131" t="s">
        <v>3795</v>
      </c>
      <c r="B3313" s="130">
        <v>4.5</v>
      </c>
    </row>
    <row r="3314" spans="1:2" s="73" customFormat="1" ht="10.5">
      <c r="A3314" s="131" t="s">
        <v>3796</v>
      </c>
      <c r="B3314" s="130">
        <v>1</v>
      </c>
    </row>
    <row r="3315" spans="1:2" s="73" customFormat="1" ht="10.5">
      <c r="A3315" s="129" t="s">
        <v>3797</v>
      </c>
      <c r="B3315" s="130">
        <v>4.5</v>
      </c>
    </row>
    <row r="3316" spans="1:2" s="73" customFormat="1" ht="10.5">
      <c r="A3316" s="129" t="s">
        <v>3798</v>
      </c>
      <c r="B3316" s="130">
        <v>1.5</v>
      </c>
    </row>
    <row r="3317" spans="1:2" s="73" customFormat="1" ht="10.5">
      <c r="A3317" s="131" t="s">
        <v>3799</v>
      </c>
      <c r="B3317" s="130">
        <v>1</v>
      </c>
    </row>
    <row r="3318" spans="1:2" s="73" customFormat="1" ht="10.5">
      <c r="A3318" s="131" t="s">
        <v>3800</v>
      </c>
      <c r="B3318" s="130">
        <v>1</v>
      </c>
    </row>
    <row r="3319" spans="1:2" s="73" customFormat="1" ht="10.5">
      <c r="A3319" s="131" t="s">
        <v>3801</v>
      </c>
      <c r="B3319" s="130">
        <v>1</v>
      </c>
    </row>
    <row r="3320" spans="1:2" s="73" customFormat="1" ht="10.5">
      <c r="A3320" s="131" t="s">
        <v>3802</v>
      </c>
      <c r="B3320" s="130">
        <v>6</v>
      </c>
    </row>
    <row r="3321" spans="1:2" s="73" customFormat="1" ht="10.5">
      <c r="A3321" s="129" t="s">
        <v>3803</v>
      </c>
      <c r="B3321" s="130">
        <v>6.5</v>
      </c>
    </row>
    <row r="3322" spans="1:2" s="73" customFormat="1" ht="20.25">
      <c r="A3322" s="129" t="s">
        <v>3804</v>
      </c>
      <c r="B3322" s="130">
        <v>6</v>
      </c>
    </row>
    <row r="3323" spans="1:2" s="73" customFormat="1" ht="10.5">
      <c r="A3323" s="129" t="s">
        <v>3805</v>
      </c>
      <c r="B3323" s="130">
        <v>8</v>
      </c>
    </row>
    <row r="3324" spans="1:2" s="73" customFormat="1" ht="10.5">
      <c r="A3324" s="129" t="s">
        <v>3806</v>
      </c>
      <c r="B3324" s="130">
        <v>8</v>
      </c>
    </row>
    <row r="3325" spans="1:2" s="73" customFormat="1" ht="20.25">
      <c r="A3325" s="129" t="s">
        <v>3807</v>
      </c>
      <c r="B3325" s="130">
        <v>10</v>
      </c>
    </row>
    <row r="3326" spans="1:2" s="73" customFormat="1" ht="10.5">
      <c r="A3326" s="129" t="s">
        <v>3808</v>
      </c>
      <c r="B3326" s="130">
        <v>1.5</v>
      </c>
    </row>
    <row r="3327" spans="1:2" s="73" customFormat="1" ht="10.5">
      <c r="A3327" s="129" t="s">
        <v>3809</v>
      </c>
      <c r="B3327" s="130">
        <v>1.5</v>
      </c>
    </row>
    <row r="3328" spans="1:2" s="73" customFormat="1" ht="10.5">
      <c r="A3328" s="129" t="s">
        <v>3810</v>
      </c>
      <c r="B3328" s="130">
        <v>1.5</v>
      </c>
    </row>
    <row r="3329" spans="1:2" s="73" customFormat="1" ht="10.5">
      <c r="A3329" s="129" t="s">
        <v>3811</v>
      </c>
      <c r="B3329" s="130">
        <v>1.5</v>
      </c>
    </row>
    <row r="3330" spans="1:2" s="73" customFormat="1" ht="10.5">
      <c r="A3330" s="131" t="s">
        <v>3812</v>
      </c>
      <c r="B3330" s="130">
        <v>1.5</v>
      </c>
    </row>
    <row r="3331" spans="1:2" s="73" customFormat="1" ht="10.5">
      <c r="A3331" s="131" t="s">
        <v>3813</v>
      </c>
      <c r="B3331" s="130">
        <v>4</v>
      </c>
    </row>
    <row r="3332" spans="1:2" s="73" customFormat="1" ht="10.5">
      <c r="A3332" s="131" t="s">
        <v>3814</v>
      </c>
      <c r="B3332" s="130">
        <v>4</v>
      </c>
    </row>
    <row r="3333" spans="1:2" s="73" customFormat="1" ht="10.5">
      <c r="A3333" s="131" t="s">
        <v>3815</v>
      </c>
      <c r="B3333" s="130">
        <v>3</v>
      </c>
    </row>
    <row r="3334" spans="1:2" s="73" customFormat="1" ht="10.5">
      <c r="A3334" s="131" t="s">
        <v>3816</v>
      </c>
      <c r="B3334" s="130">
        <v>5</v>
      </c>
    </row>
    <row r="3335" spans="1:2" s="73" customFormat="1" ht="10.5">
      <c r="A3335" s="131" t="s">
        <v>3817</v>
      </c>
      <c r="B3335" s="130">
        <v>5.5</v>
      </c>
    </row>
    <row r="3336" spans="1:2" s="73" customFormat="1" ht="10.5">
      <c r="A3336" s="131" t="s">
        <v>3818</v>
      </c>
      <c r="B3336" s="130">
        <v>9.5</v>
      </c>
    </row>
    <row r="3337" spans="1:2" s="73" customFormat="1" ht="10.5">
      <c r="A3337" s="131" t="s">
        <v>3819</v>
      </c>
      <c r="B3337" s="130">
        <v>9.5</v>
      </c>
    </row>
    <row r="3338" spans="1:2" s="73" customFormat="1" ht="10.5">
      <c r="A3338" s="131" t="s">
        <v>3820</v>
      </c>
      <c r="B3338" s="130">
        <v>4.5</v>
      </c>
    </row>
    <row r="3339" spans="1:2" s="73" customFormat="1" ht="10.5">
      <c r="A3339" s="129" t="s">
        <v>3821</v>
      </c>
      <c r="B3339" s="130">
        <v>5.5</v>
      </c>
    </row>
    <row r="3340" spans="1:2" s="73" customFormat="1" ht="10.5">
      <c r="A3340" s="129" t="s">
        <v>3822</v>
      </c>
      <c r="B3340" s="130">
        <v>1.5</v>
      </c>
    </row>
    <row r="3341" spans="1:2" s="73" customFormat="1" ht="10.5">
      <c r="A3341" s="129" t="s">
        <v>3823</v>
      </c>
      <c r="B3341" s="130">
        <v>2</v>
      </c>
    </row>
    <row r="3342" spans="1:2" s="73" customFormat="1" ht="10.5">
      <c r="A3342" s="129" t="s">
        <v>3824</v>
      </c>
      <c r="B3342" s="130">
        <v>2</v>
      </c>
    </row>
    <row r="3343" spans="1:2" s="73" customFormat="1" ht="10.5">
      <c r="A3343" s="129" t="s">
        <v>3825</v>
      </c>
      <c r="B3343" s="130">
        <v>1.5</v>
      </c>
    </row>
    <row r="3344" spans="1:2" s="73" customFormat="1" ht="10.5">
      <c r="A3344" s="129" t="s">
        <v>3826</v>
      </c>
      <c r="B3344" s="130">
        <v>7</v>
      </c>
    </row>
    <row r="3345" spans="1:2" s="73" customFormat="1" ht="10.5">
      <c r="A3345" s="129" t="s">
        <v>3827</v>
      </c>
      <c r="B3345" s="130">
        <v>3</v>
      </c>
    </row>
    <row r="3346" spans="1:2" s="73" customFormat="1" ht="10.5">
      <c r="A3346" s="129" t="s">
        <v>3828</v>
      </c>
      <c r="B3346" s="130">
        <v>9</v>
      </c>
    </row>
    <row r="3347" spans="1:2" s="73" customFormat="1" ht="10.5">
      <c r="A3347" s="129" t="s">
        <v>3829</v>
      </c>
      <c r="B3347" s="130">
        <v>10.5</v>
      </c>
    </row>
    <row r="3348" spans="1:2" s="73" customFormat="1" ht="10.5">
      <c r="A3348" s="129" t="s">
        <v>3830</v>
      </c>
      <c r="B3348" s="130">
        <v>13.5</v>
      </c>
    </row>
    <row r="3349" spans="1:2" s="73" customFormat="1" ht="10.5">
      <c r="A3349" s="129" t="s">
        <v>3831</v>
      </c>
      <c r="B3349" s="130">
        <v>2.5</v>
      </c>
    </row>
    <row r="3350" spans="1:2" s="73" customFormat="1" ht="10.5">
      <c r="A3350" s="129" t="s">
        <v>3832</v>
      </c>
      <c r="B3350" s="130">
        <v>5</v>
      </c>
    </row>
    <row r="3351" spans="1:2" s="73" customFormat="1" ht="10.5">
      <c r="A3351" s="129" t="s">
        <v>3833</v>
      </c>
      <c r="B3351" s="130">
        <v>1.5</v>
      </c>
    </row>
    <row r="3352" spans="1:2" s="73" customFormat="1" ht="10.5">
      <c r="A3352" s="129" t="s">
        <v>3834</v>
      </c>
      <c r="B3352" s="130">
        <v>6.5</v>
      </c>
    </row>
    <row r="3353" spans="1:2" s="73" customFormat="1" ht="10.5">
      <c r="A3353" s="129" t="s">
        <v>3835</v>
      </c>
      <c r="B3353" s="130">
        <v>2.5</v>
      </c>
    </row>
    <row r="3354" spans="1:2" s="73" customFormat="1" ht="10.5">
      <c r="A3354" s="129" t="s">
        <v>3836</v>
      </c>
      <c r="B3354" s="130">
        <v>9.5</v>
      </c>
    </row>
    <row r="3355" spans="1:2" s="73" customFormat="1" ht="10.5">
      <c r="A3355" s="129" t="s">
        <v>3837</v>
      </c>
      <c r="B3355" s="130">
        <v>8</v>
      </c>
    </row>
    <row r="3356" spans="1:2" s="73" customFormat="1" ht="10.5">
      <c r="A3356" s="129" t="s">
        <v>3838</v>
      </c>
      <c r="B3356" s="130">
        <v>7.5</v>
      </c>
    </row>
    <row r="3357" spans="1:2" s="73" customFormat="1" ht="10.5">
      <c r="A3357" s="129" t="s">
        <v>3839</v>
      </c>
      <c r="B3357" s="130">
        <v>5</v>
      </c>
    </row>
    <row r="3358" spans="1:2" s="73" customFormat="1" ht="10.5">
      <c r="A3358" s="129" t="s">
        <v>3840</v>
      </c>
      <c r="B3358" s="130">
        <v>5</v>
      </c>
    </row>
    <row r="3359" spans="1:2" s="73" customFormat="1" ht="10.5">
      <c r="A3359" s="129" t="s">
        <v>3841</v>
      </c>
      <c r="B3359" s="130">
        <v>7.5</v>
      </c>
    </row>
    <row r="3360" spans="1:2" s="73" customFormat="1" ht="10.5">
      <c r="A3360" s="129" t="s">
        <v>3842</v>
      </c>
      <c r="B3360" s="130">
        <v>7.5</v>
      </c>
    </row>
    <row r="3361" spans="1:2" s="73" customFormat="1" ht="10.5">
      <c r="A3361" s="129" t="s">
        <v>3843</v>
      </c>
      <c r="B3361" s="130">
        <v>2</v>
      </c>
    </row>
    <row r="3362" spans="1:2" s="73" customFormat="1" ht="10.5">
      <c r="A3362" s="129" t="s">
        <v>3844</v>
      </c>
      <c r="B3362" s="130">
        <v>3.5</v>
      </c>
    </row>
    <row r="3363" spans="1:2" s="73" customFormat="1" ht="10.5">
      <c r="A3363" s="129" t="s">
        <v>3845</v>
      </c>
      <c r="B3363" s="130">
        <v>9</v>
      </c>
    </row>
    <row r="3364" spans="1:2" s="73" customFormat="1" ht="10.5">
      <c r="A3364" s="129" t="s">
        <v>3846</v>
      </c>
      <c r="B3364" s="130">
        <v>9.5</v>
      </c>
    </row>
    <row r="3365" spans="1:2" s="73" customFormat="1" ht="10.5">
      <c r="A3365" s="129" t="s">
        <v>3847</v>
      </c>
      <c r="B3365" s="130">
        <v>10</v>
      </c>
    </row>
    <row r="3366" spans="1:2" s="73" customFormat="1" ht="10.5">
      <c r="A3366" s="129" t="s">
        <v>3848</v>
      </c>
      <c r="B3366" s="130">
        <v>8</v>
      </c>
    </row>
    <row r="3367" spans="1:2" s="73" customFormat="1" ht="10.5">
      <c r="A3367" s="129" t="s">
        <v>3849</v>
      </c>
      <c r="B3367" s="130">
        <v>9</v>
      </c>
    </row>
    <row r="3368" spans="1:2" s="73" customFormat="1" ht="10.5">
      <c r="A3368" s="129" t="s">
        <v>3850</v>
      </c>
      <c r="B3368" s="130">
        <v>8</v>
      </c>
    </row>
    <row r="3369" spans="1:2" s="73" customFormat="1" ht="10.5">
      <c r="A3369" s="129" t="s">
        <v>3851</v>
      </c>
      <c r="B3369" s="130">
        <v>7</v>
      </c>
    </row>
    <row r="3370" spans="1:2" s="73" customFormat="1" ht="10.5">
      <c r="A3370" s="129" t="s">
        <v>3852</v>
      </c>
      <c r="B3370" s="130">
        <v>3.5</v>
      </c>
    </row>
    <row r="3371" spans="1:2" s="73" customFormat="1" ht="10.5">
      <c r="A3371" s="129" t="s">
        <v>3853</v>
      </c>
      <c r="B3371" s="130">
        <v>10.5</v>
      </c>
    </row>
    <row r="3372" spans="1:2" s="73" customFormat="1" ht="10.5">
      <c r="A3372" s="129" t="s">
        <v>3854</v>
      </c>
      <c r="B3372" s="130">
        <v>6.5</v>
      </c>
    </row>
    <row r="3373" spans="1:2" s="73" customFormat="1" ht="10.5">
      <c r="A3373" s="129" t="s">
        <v>3855</v>
      </c>
      <c r="B3373" s="130">
        <v>8.5</v>
      </c>
    </row>
    <row r="3374" spans="1:2" s="73" customFormat="1" ht="10.5">
      <c r="A3374" s="129" t="s">
        <v>3856</v>
      </c>
      <c r="B3374" s="130">
        <v>7.5</v>
      </c>
    </row>
    <row r="3375" spans="1:2" s="73" customFormat="1" ht="10.5">
      <c r="A3375" s="129" t="s">
        <v>3857</v>
      </c>
      <c r="B3375" s="130">
        <v>7.5</v>
      </c>
    </row>
    <row r="3376" spans="1:2" s="73" customFormat="1" ht="10.5">
      <c r="A3376" s="129" t="s">
        <v>3858</v>
      </c>
      <c r="B3376" s="130">
        <v>4</v>
      </c>
    </row>
    <row r="3377" spans="1:2" s="73" customFormat="1" ht="10.5">
      <c r="A3377" s="129" t="s">
        <v>3859</v>
      </c>
      <c r="B3377" s="130">
        <v>4</v>
      </c>
    </row>
    <row r="3378" spans="1:2" s="73" customFormat="1" ht="10.5">
      <c r="A3378" s="129" t="s">
        <v>3860</v>
      </c>
      <c r="B3378" s="130">
        <v>7.5</v>
      </c>
    </row>
    <row r="3379" spans="1:2" s="73" customFormat="1" ht="10.5">
      <c r="A3379" s="129" t="s">
        <v>3861</v>
      </c>
      <c r="B3379" s="130">
        <v>2.5</v>
      </c>
    </row>
    <row r="3380" spans="1:2" s="73" customFormat="1" ht="10.5">
      <c r="A3380" s="129" t="s">
        <v>3862</v>
      </c>
      <c r="B3380" s="130">
        <v>6.5</v>
      </c>
    </row>
    <row r="3381" spans="1:2" s="73" customFormat="1" ht="10.5">
      <c r="A3381" s="129" t="s">
        <v>3863</v>
      </c>
      <c r="B3381" s="130">
        <v>3</v>
      </c>
    </row>
    <row r="3382" spans="1:2" s="73" customFormat="1" ht="10.5">
      <c r="A3382" s="129" t="s">
        <v>3864</v>
      </c>
      <c r="B3382" s="130">
        <v>1</v>
      </c>
    </row>
    <row r="3383" spans="1:2" s="73" customFormat="1" ht="10.5">
      <c r="A3383" s="129" t="s">
        <v>3865</v>
      </c>
      <c r="B3383" s="130">
        <v>0.5</v>
      </c>
    </row>
    <row r="3384" spans="1:2" s="73" customFormat="1" ht="10.5">
      <c r="A3384" s="129" t="s">
        <v>3866</v>
      </c>
      <c r="B3384" s="130">
        <v>0</v>
      </c>
    </row>
    <row r="3385" spans="1:2" s="73" customFormat="1" ht="10.5">
      <c r="A3385" s="129" t="s">
        <v>3867</v>
      </c>
      <c r="B3385" s="130">
        <v>0</v>
      </c>
    </row>
    <row r="3386" spans="1:2" s="73" customFormat="1" ht="10.5">
      <c r="A3386" s="129" t="s">
        <v>3868</v>
      </c>
      <c r="B3386" s="130">
        <v>0</v>
      </c>
    </row>
    <row r="3387" spans="1:2" s="73" customFormat="1" ht="10.5">
      <c r="A3387" s="129" t="s">
        <v>3869</v>
      </c>
      <c r="B3387" s="130">
        <v>0</v>
      </c>
    </row>
    <row r="3388" spans="1:2" s="73" customFormat="1" ht="10.5">
      <c r="A3388" s="129" t="s">
        <v>3870</v>
      </c>
      <c r="B3388" s="130">
        <v>0.5</v>
      </c>
    </row>
    <row r="3389" spans="1:2" s="73" customFormat="1" ht="10.5">
      <c r="A3389" s="129" t="s">
        <v>3871</v>
      </c>
      <c r="B3389" s="130">
        <v>0.5</v>
      </c>
    </row>
    <row r="3390" spans="1:2" s="73" customFormat="1" ht="10.5">
      <c r="A3390" s="129" t="s">
        <v>3872</v>
      </c>
      <c r="B3390" s="130">
        <v>0.5</v>
      </c>
    </row>
    <row r="3391" spans="1:2" s="73" customFormat="1" ht="10.5">
      <c r="A3391" s="129" t="s">
        <v>3873</v>
      </c>
      <c r="B3391" s="130">
        <v>0.5</v>
      </c>
    </row>
    <row r="3392" spans="1:2" s="73" customFormat="1" ht="10.5">
      <c r="A3392" s="129" t="s">
        <v>3874</v>
      </c>
      <c r="B3392" s="130">
        <v>0.5</v>
      </c>
    </row>
    <row r="3393" spans="1:2" s="73" customFormat="1" ht="10.5">
      <c r="A3393" s="131" t="s">
        <v>3875</v>
      </c>
      <c r="B3393" s="130">
        <v>0.5</v>
      </c>
    </row>
    <row r="3394" spans="1:2" s="73" customFormat="1" ht="10.5">
      <c r="A3394" s="129" t="s">
        <v>3876</v>
      </c>
      <c r="B3394" s="130">
        <v>1</v>
      </c>
    </row>
    <row r="3395" spans="1:2" s="73" customFormat="1" ht="10.5">
      <c r="A3395" s="129" t="s">
        <v>3877</v>
      </c>
      <c r="B3395" s="130">
        <v>2.5</v>
      </c>
    </row>
    <row r="3396" spans="1:2" s="73" customFormat="1" ht="10.5">
      <c r="A3396" s="129" t="s">
        <v>3878</v>
      </c>
      <c r="B3396" s="130">
        <v>4</v>
      </c>
    </row>
    <row r="3397" spans="1:2" s="73" customFormat="1" ht="10.5">
      <c r="A3397" s="129" t="s">
        <v>3879</v>
      </c>
      <c r="B3397" s="130">
        <v>4.5</v>
      </c>
    </row>
    <row r="3398" spans="1:2" s="73" customFormat="1" ht="10.5">
      <c r="A3398" s="129" t="s">
        <v>3880</v>
      </c>
      <c r="B3398" s="130">
        <v>2.5</v>
      </c>
    </row>
    <row r="3399" spans="1:2" s="73" customFormat="1" ht="10.5">
      <c r="A3399" s="129" t="s">
        <v>3881</v>
      </c>
      <c r="B3399" s="130">
        <v>1.5</v>
      </c>
    </row>
    <row r="3400" spans="1:2" s="73" customFormat="1" ht="10.5">
      <c r="A3400" s="129" t="s">
        <v>3882</v>
      </c>
      <c r="B3400" s="130">
        <v>1.5</v>
      </c>
    </row>
    <row r="3401" spans="1:2" s="73" customFormat="1" ht="10.5">
      <c r="A3401" s="129" t="s">
        <v>3883</v>
      </c>
      <c r="B3401" s="130">
        <v>2</v>
      </c>
    </row>
    <row r="3402" spans="1:2" s="73" customFormat="1" ht="10.5">
      <c r="A3402" s="129" t="s">
        <v>3884</v>
      </c>
      <c r="B3402" s="130">
        <v>4.5</v>
      </c>
    </row>
    <row r="3403" spans="1:2" s="73" customFormat="1" ht="10.5">
      <c r="A3403" s="129" t="s">
        <v>3885</v>
      </c>
      <c r="B3403" s="130">
        <v>5</v>
      </c>
    </row>
    <row r="3404" spans="1:2" s="73" customFormat="1" ht="10.5">
      <c r="A3404" s="129" t="s">
        <v>3886</v>
      </c>
      <c r="B3404" s="130">
        <v>4.5</v>
      </c>
    </row>
    <row r="3405" spans="1:2" s="73" customFormat="1" ht="10.5">
      <c r="A3405" s="129" t="s">
        <v>3887</v>
      </c>
      <c r="B3405" s="130">
        <v>4.5</v>
      </c>
    </row>
    <row r="3406" spans="1:2" s="73" customFormat="1" ht="10.5">
      <c r="A3406" s="129" t="s">
        <v>3888</v>
      </c>
      <c r="B3406" s="130">
        <v>3</v>
      </c>
    </row>
    <row r="3407" spans="1:2" s="73" customFormat="1" ht="10.5">
      <c r="A3407" s="129" t="s">
        <v>3889</v>
      </c>
      <c r="B3407" s="130">
        <v>4</v>
      </c>
    </row>
    <row r="3408" spans="1:2" s="73" customFormat="1" ht="10.5">
      <c r="A3408" s="131" t="s">
        <v>3890</v>
      </c>
      <c r="B3408" s="130">
        <v>4</v>
      </c>
    </row>
    <row r="3409" spans="1:2" s="73" customFormat="1" ht="10.5">
      <c r="A3409" s="131" t="s">
        <v>3891</v>
      </c>
      <c r="B3409" s="130">
        <v>12.5</v>
      </c>
    </row>
    <row r="3410" spans="1:2" s="73" customFormat="1" ht="10.5">
      <c r="A3410" s="129" t="s">
        <v>3892</v>
      </c>
      <c r="B3410" s="130">
        <v>1.5</v>
      </c>
    </row>
    <row r="3411" spans="1:2" s="73" customFormat="1" ht="10.5">
      <c r="A3411" s="129" t="s">
        <v>3893</v>
      </c>
      <c r="B3411" s="130">
        <v>1</v>
      </c>
    </row>
    <row r="3412" spans="1:2" s="73" customFormat="1" ht="10.5">
      <c r="A3412" s="129" t="s">
        <v>3894</v>
      </c>
      <c r="B3412" s="130">
        <v>0.5</v>
      </c>
    </row>
    <row r="3413" spans="1:2" s="73" customFormat="1" ht="10.5">
      <c r="A3413" s="129" t="s">
        <v>3895</v>
      </c>
      <c r="B3413" s="130">
        <v>0</v>
      </c>
    </row>
    <row r="3414" spans="1:2" s="73" customFormat="1" ht="10.5">
      <c r="A3414" s="129" t="s">
        <v>3896</v>
      </c>
      <c r="B3414" s="130">
        <v>1</v>
      </c>
    </row>
    <row r="3415" spans="1:2" s="73" customFormat="1" ht="10.5">
      <c r="A3415" s="129" t="s">
        <v>3897</v>
      </c>
      <c r="B3415" s="130">
        <v>0</v>
      </c>
    </row>
    <row r="3416" spans="1:2" s="73" customFormat="1" ht="10.5">
      <c r="A3416" s="129" t="s">
        <v>3898</v>
      </c>
      <c r="B3416" s="130">
        <v>0.5</v>
      </c>
    </row>
    <row r="3417" spans="1:2" s="73" customFormat="1" ht="10.5">
      <c r="A3417" s="129" t="s">
        <v>3899</v>
      </c>
      <c r="B3417" s="130">
        <v>0</v>
      </c>
    </row>
    <row r="3418" spans="1:2" s="73" customFormat="1" ht="10.5">
      <c r="A3418" s="129" t="s">
        <v>3900</v>
      </c>
      <c r="B3418" s="130">
        <v>0</v>
      </c>
    </row>
    <row r="3419" spans="1:2" s="73" customFormat="1" ht="10.5">
      <c r="A3419" s="131" t="s">
        <v>3901</v>
      </c>
      <c r="B3419" s="130">
        <v>0.5</v>
      </c>
    </row>
    <row r="3420" spans="1:2" s="73" customFormat="1" ht="10.5">
      <c r="A3420" s="129" t="s">
        <v>3902</v>
      </c>
      <c r="B3420" s="130">
        <v>3</v>
      </c>
    </row>
    <row r="3421" spans="1:2" s="73" customFormat="1" ht="10.5">
      <c r="A3421" s="129" t="s">
        <v>3903</v>
      </c>
      <c r="B3421" s="130">
        <v>2.5</v>
      </c>
    </row>
    <row r="3422" spans="1:2" s="73" customFormat="1" ht="10.5">
      <c r="A3422" s="131" t="s">
        <v>3904</v>
      </c>
      <c r="B3422" s="130">
        <v>1.5</v>
      </c>
    </row>
    <row r="3423" spans="1:2" s="73" customFormat="1" ht="10.5">
      <c r="A3423" s="131" t="s">
        <v>3905</v>
      </c>
      <c r="B3423" s="130">
        <v>0</v>
      </c>
    </row>
    <row r="3424" spans="1:2" s="73" customFormat="1" ht="10.5">
      <c r="A3424" s="129" t="s">
        <v>3906</v>
      </c>
      <c r="B3424" s="130">
        <v>0</v>
      </c>
    </row>
    <row r="3425" spans="1:2" s="73" customFormat="1" ht="10.5">
      <c r="A3425" s="129" t="s">
        <v>3907</v>
      </c>
      <c r="B3425" s="130">
        <v>7</v>
      </c>
    </row>
    <row r="3426" spans="1:2" s="73" customFormat="1" ht="10.5">
      <c r="A3426" s="129" t="s">
        <v>3908</v>
      </c>
      <c r="B3426" s="130">
        <v>5.5</v>
      </c>
    </row>
    <row r="3427" spans="1:2" s="73" customFormat="1" ht="10.5">
      <c r="A3427" s="129" t="s">
        <v>3909</v>
      </c>
      <c r="B3427" s="130">
        <v>5.5</v>
      </c>
    </row>
    <row r="3428" spans="1:2" s="73" customFormat="1" ht="10.5">
      <c r="A3428" s="131" t="s">
        <v>3910</v>
      </c>
      <c r="B3428" s="130">
        <v>7</v>
      </c>
    </row>
    <row r="3429" spans="1:2" s="73" customFormat="1" ht="10.5">
      <c r="A3429" s="131" t="s">
        <v>3911</v>
      </c>
      <c r="B3429" s="130">
        <v>5.5</v>
      </c>
    </row>
    <row r="3430" spans="1:2" s="73" customFormat="1" ht="10.5">
      <c r="A3430" s="131" t="s">
        <v>3912</v>
      </c>
      <c r="B3430" s="130">
        <v>8</v>
      </c>
    </row>
    <row r="3431" spans="1:2" s="73" customFormat="1" ht="10.5">
      <c r="A3431" s="129" t="s">
        <v>3913</v>
      </c>
      <c r="B3431" s="130">
        <v>5</v>
      </c>
    </row>
    <row r="3432" spans="1:2" s="73" customFormat="1" ht="10.5">
      <c r="A3432" s="129" t="s">
        <v>3914</v>
      </c>
      <c r="B3432" s="130">
        <v>7.5</v>
      </c>
    </row>
    <row r="3433" spans="1:2" s="73" customFormat="1" ht="10.5">
      <c r="A3433" s="129" t="s">
        <v>3915</v>
      </c>
      <c r="B3433" s="130">
        <v>4.5</v>
      </c>
    </row>
    <row r="3434" spans="1:2" s="73" customFormat="1" ht="10.5">
      <c r="A3434" s="129" t="s">
        <v>3916</v>
      </c>
      <c r="B3434" s="130">
        <v>6</v>
      </c>
    </row>
    <row r="3435" spans="1:2" s="73" customFormat="1" ht="10.5">
      <c r="A3435" s="129" t="s">
        <v>3917</v>
      </c>
      <c r="B3435" s="130">
        <v>5.5</v>
      </c>
    </row>
    <row r="3436" spans="1:2" s="73" customFormat="1" ht="10.5">
      <c r="A3436" s="129" t="s">
        <v>3918</v>
      </c>
      <c r="B3436" s="130">
        <v>5</v>
      </c>
    </row>
    <row r="3437" spans="1:2" s="73" customFormat="1" ht="10.5">
      <c r="A3437" s="129" t="s">
        <v>3919</v>
      </c>
      <c r="B3437" s="130">
        <v>4.5</v>
      </c>
    </row>
    <row r="3438" spans="1:2" s="73" customFormat="1" ht="10.5">
      <c r="A3438" s="129" t="s">
        <v>3920</v>
      </c>
      <c r="B3438" s="130">
        <v>4.5</v>
      </c>
    </row>
    <row r="3439" spans="1:2" s="73" customFormat="1" ht="10.5">
      <c r="A3439" s="129" t="s">
        <v>3921</v>
      </c>
      <c r="B3439" s="130">
        <v>2.5</v>
      </c>
    </row>
    <row r="3440" spans="1:2" s="73" customFormat="1" ht="10.5">
      <c r="A3440" s="129" t="s">
        <v>3922</v>
      </c>
      <c r="B3440" s="130">
        <v>3.5</v>
      </c>
    </row>
    <row r="3441" spans="1:2" s="73" customFormat="1" ht="10.5">
      <c r="A3441" s="129" t="s">
        <v>3923</v>
      </c>
      <c r="B3441" s="130">
        <v>0</v>
      </c>
    </row>
    <row r="3442" spans="1:2" s="73" customFormat="1" ht="10.5">
      <c r="A3442" s="129" t="s">
        <v>3924</v>
      </c>
      <c r="B3442" s="130">
        <v>1.5</v>
      </c>
    </row>
    <row r="3443" spans="1:2" s="73" customFormat="1" ht="10.5">
      <c r="A3443" s="129" t="s">
        <v>3925</v>
      </c>
      <c r="B3443" s="130">
        <v>1.5</v>
      </c>
    </row>
    <row r="3444" spans="1:2" s="73" customFormat="1" ht="10.5">
      <c r="A3444" s="129" t="s">
        <v>3926</v>
      </c>
      <c r="B3444" s="130">
        <v>2.5</v>
      </c>
    </row>
    <row r="3445" spans="1:2" s="73" customFormat="1" ht="10.5">
      <c r="A3445" s="129" t="s">
        <v>3927</v>
      </c>
      <c r="B3445" s="130">
        <v>2</v>
      </c>
    </row>
    <row r="3446" spans="1:2" s="73" customFormat="1" ht="10.5">
      <c r="A3446" s="129" t="s">
        <v>3928</v>
      </c>
      <c r="B3446" s="130">
        <v>2</v>
      </c>
    </row>
    <row r="3447" spans="1:2" s="73" customFormat="1" ht="10.5">
      <c r="A3447" s="129" t="s">
        <v>3929</v>
      </c>
      <c r="B3447" s="130">
        <v>1.5</v>
      </c>
    </row>
    <row r="3448" spans="1:2" s="73" customFormat="1" ht="10.5">
      <c r="A3448" s="129" t="s">
        <v>3930</v>
      </c>
      <c r="B3448" s="130">
        <v>1</v>
      </c>
    </row>
    <row r="3449" spans="1:2" s="73" customFormat="1" ht="10.5">
      <c r="A3449" s="131" t="s">
        <v>3931</v>
      </c>
      <c r="B3449" s="130">
        <v>1</v>
      </c>
    </row>
    <row r="3450" spans="1:2" s="73" customFormat="1" ht="10.5">
      <c r="A3450" s="129" t="s">
        <v>3932</v>
      </c>
      <c r="B3450" s="130">
        <v>1.5</v>
      </c>
    </row>
    <row r="3451" spans="1:2" s="73" customFormat="1" ht="10.5">
      <c r="A3451" s="129" t="s">
        <v>3933</v>
      </c>
      <c r="B3451" s="130">
        <v>2</v>
      </c>
    </row>
    <row r="3452" spans="1:2" s="73" customFormat="1" ht="10.5">
      <c r="A3452" s="129" t="s">
        <v>3934</v>
      </c>
      <c r="B3452" s="130">
        <v>1</v>
      </c>
    </row>
    <row r="3453" spans="1:2" s="73" customFormat="1" ht="10.5">
      <c r="A3453" s="129" t="s">
        <v>3935</v>
      </c>
      <c r="B3453" s="130">
        <v>1</v>
      </c>
    </row>
    <row r="3454" spans="1:2" s="73" customFormat="1" ht="10.5">
      <c r="A3454" s="129" t="s">
        <v>3936</v>
      </c>
      <c r="B3454" s="130">
        <v>1</v>
      </c>
    </row>
    <row r="3455" spans="1:2" s="73" customFormat="1" ht="10.5">
      <c r="A3455" s="129" t="s">
        <v>3937</v>
      </c>
      <c r="B3455" s="130">
        <v>1.5</v>
      </c>
    </row>
    <row r="3456" spans="1:2" s="73" customFormat="1" ht="10.5">
      <c r="A3456" s="129" t="s">
        <v>3938</v>
      </c>
      <c r="B3456" s="130">
        <v>1</v>
      </c>
    </row>
    <row r="3457" spans="1:2" s="73" customFormat="1" ht="10.5">
      <c r="A3457" s="129" t="s">
        <v>3939</v>
      </c>
      <c r="B3457" s="130">
        <v>1</v>
      </c>
    </row>
    <row r="3458" spans="1:2" s="73" customFormat="1" ht="10.5">
      <c r="A3458" s="129" t="s">
        <v>3940</v>
      </c>
      <c r="B3458" s="130">
        <v>1</v>
      </c>
    </row>
    <row r="3459" spans="1:2" s="73" customFormat="1" ht="10.5">
      <c r="A3459" s="129" t="s">
        <v>3941</v>
      </c>
      <c r="B3459" s="130">
        <v>1</v>
      </c>
    </row>
    <row r="3460" spans="1:2" s="73" customFormat="1" ht="10.5">
      <c r="A3460" s="129" t="s">
        <v>3942</v>
      </c>
      <c r="B3460" s="130">
        <v>1.5</v>
      </c>
    </row>
    <row r="3461" spans="1:2" s="73" customFormat="1" ht="10.5">
      <c r="A3461" s="129" t="s">
        <v>3943</v>
      </c>
      <c r="B3461" s="130">
        <v>1</v>
      </c>
    </row>
    <row r="3462" spans="1:2" s="73" customFormat="1" ht="10.5">
      <c r="A3462" s="129" t="s">
        <v>3944</v>
      </c>
      <c r="B3462" s="130">
        <v>1.5</v>
      </c>
    </row>
    <row r="3463" spans="1:2" s="73" customFormat="1" ht="10.5">
      <c r="A3463" s="129" t="s">
        <v>3945</v>
      </c>
      <c r="B3463" s="130">
        <v>1</v>
      </c>
    </row>
    <row r="3464" spans="1:2" s="73" customFormat="1" ht="10.5">
      <c r="A3464" s="129" t="s">
        <v>3946</v>
      </c>
      <c r="B3464" s="130">
        <v>2</v>
      </c>
    </row>
    <row r="3465" spans="1:2" s="73" customFormat="1" ht="10.5">
      <c r="A3465" s="129" t="s">
        <v>3947</v>
      </c>
      <c r="B3465" s="130">
        <v>1.5</v>
      </c>
    </row>
    <row r="3466" spans="1:2" s="73" customFormat="1" ht="10.5">
      <c r="A3466" s="129" t="s">
        <v>3948</v>
      </c>
      <c r="B3466" s="130">
        <v>2</v>
      </c>
    </row>
    <row r="3467" spans="1:2" s="73" customFormat="1" ht="10.5">
      <c r="A3467" s="129" t="s">
        <v>3949</v>
      </c>
      <c r="B3467" s="130">
        <v>2.5</v>
      </c>
    </row>
    <row r="3468" spans="1:2" s="73" customFormat="1" ht="10.5">
      <c r="A3468" s="129" t="s">
        <v>3950</v>
      </c>
      <c r="B3468" s="130">
        <v>2</v>
      </c>
    </row>
    <row r="3469" spans="1:2" s="73" customFormat="1" ht="10.5">
      <c r="A3469" s="129" t="s">
        <v>3951</v>
      </c>
      <c r="B3469" s="130">
        <v>1</v>
      </c>
    </row>
    <row r="3470" spans="1:2" s="73" customFormat="1" ht="10.5">
      <c r="A3470" s="129" t="s">
        <v>3952</v>
      </c>
      <c r="B3470" s="130">
        <v>1</v>
      </c>
    </row>
    <row r="3471" spans="1:2" s="73" customFormat="1" ht="10.5">
      <c r="A3471" s="129" t="s">
        <v>3953</v>
      </c>
      <c r="B3471" s="130">
        <v>3</v>
      </c>
    </row>
    <row r="3472" spans="1:2" s="73" customFormat="1" ht="10.5">
      <c r="A3472" s="129" t="s">
        <v>3954</v>
      </c>
      <c r="B3472" s="130">
        <v>2</v>
      </c>
    </row>
    <row r="3473" spans="1:2" s="73" customFormat="1" ht="10.5">
      <c r="A3473" s="131" t="s">
        <v>3955</v>
      </c>
      <c r="B3473" s="130">
        <v>1.5</v>
      </c>
    </row>
    <row r="3474" spans="1:2" s="73" customFormat="1" ht="10.5">
      <c r="A3474" s="131" t="s">
        <v>3956</v>
      </c>
      <c r="B3474" s="130">
        <v>1</v>
      </c>
    </row>
    <row r="3475" spans="1:2" s="73" customFormat="1" ht="10.5">
      <c r="A3475" s="129" t="s">
        <v>3957</v>
      </c>
      <c r="B3475" s="130">
        <v>0.5</v>
      </c>
    </row>
    <row r="3476" spans="1:2" s="73" customFormat="1" ht="10.5">
      <c r="A3476" s="131" t="s">
        <v>3958</v>
      </c>
      <c r="B3476" s="130">
        <v>2</v>
      </c>
    </row>
    <row r="3477" spans="1:2" s="73" customFormat="1" ht="10.5">
      <c r="A3477" s="131" t="s">
        <v>3959</v>
      </c>
      <c r="B3477" s="130">
        <v>1</v>
      </c>
    </row>
    <row r="3478" spans="1:2" s="73" customFormat="1" ht="10.5">
      <c r="A3478" s="131" t="s">
        <v>3960</v>
      </c>
      <c r="B3478" s="130">
        <v>0</v>
      </c>
    </row>
    <row r="3479" spans="1:2" s="73" customFormat="1" ht="10.5">
      <c r="A3479" s="131" t="s">
        <v>3961</v>
      </c>
      <c r="B3479" s="130">
        <v>1</v>
      </c>
    </row>
    <row r="3480" spans="1:2" s="73" customFormat="1" ht="10.5">
      <c r="A3480" s="131" t="s">
        <v>3962</v>
      </c>
      <c r="B3480" s="130">
        <v>2</v>
      </c>
    </row>
    <row r="3481" spans="1:2" s="73" customFormat="1" ht="10.5">
      <c r="A3481" s="129" t="s">
        <v>3963</v>
      </c>
      <c r="B3481" s="130">
        <v>2</v>
      </c>
    </row>
    <row r="3482" spans="1:2" s="73" customFormat="1" ht="10.5">
      <c r="A3482" s="131" t="s">
        <v>3964</v>
      </c>
      <c r="B3482" s="130">
        <v>2</v>
      </c>
    </row>
    <row r="3483" spans="1:2" s="73" customFormat="1" ht="10.5">
      <c r="A3483" s="129" t="s">
        <v>3965</v>
      </c>
      <c r="B3483" s="130">
        <v>0.5</v>
      </c>
    </row>
    <row r="3484" spans="1:2" s="73" customFormat="1" ht="10.5">
      <c r="A3484" s="131" t="s">
        <v>3966</v>
      </c>
      <c r="B3484" s="130">
        <v>0.5</v>
      </c>
    </row>
    <row r="3485" spans="1:2" s="73" customFormat="1" ht="10.5">
      <c r="A3485" s="129" t="s">
        <v>3967</v>
      </c>
      <c r="B3485" s="130">
        <v>1</v>
      </c>
    </row>
    <row r="3486" spans="1:2" s="73" customFormat="1" ht="10.5">
      <c r="A3486" s="129" t="s">
        <v>3968</v>
      </c>
      <c r="B3486" s="130">
        <v>1.5</v>
      </c>
    </row>
    <row r="3487" spans="1:2" s="73" customFormat="1" ht="10.5">
      <c r="A3487" s="129" t="s">
        <v>3969</v>
      </c>
      <c r="B3487" s="130">
        <v>1.5</v>
      </c>
    </row>
    <row r="3488" spans="1:2" s="73" customFormat="1" ht="10.5">
      <c r="A3488" s="129" t="s">
        <v>3970</v>
      </c>
      <c r="B3488" s="130">
        <v>1.5</v>
      </c>
    </row>
    <row r="3489" spans="1:2" s="73" customFormat="1" ht="10.5">
      <c r="A3489" s="129" t="s">
        <v>3971</v>
      </c>
      <c r="B3489" s="130">
        <v>4.5</v>
      </c>
    </row>
    <row r="3490" spans="1:2" s="73" customFormat="1" ht="10.5">
      <c r="A3490" s="129" t="s">
        <v>3972</v>
      </c>
      <c r="B3490" s="130">
        <v>6</v>
      </c>
    </row>
    <row r="3491" spans="1:2" s="73" customFormat="1" ht="10.5">
      <c r="A3491" s="129" t="s">
        <v>3973</v>
      </c>
      <c r="B3491" s="130">
        <v>4</v>
      </c>
    </row>
    <row r="3492" spans="1:2" s="73" customFormat="1" ht="10.5">
      <c r="A3492" s="129" t="s">
        <v>3974</v>
      </c>
      <c r="B3492" s="130">
        <v>4.5</v>
      </c>
    </row>
    <row r="3493" spans="1:2" s="73" customFormat="1" ht="10.5">
      <c r="A3493" s="129" t="s">
        <v>3975</v>
      </c>
      <c r="B3493" s="130">
        <v>7.5</v>
      </c>
    </row>
    <row r="3494" spans="1:2" s="73" customFormat="1" ht="10.5">
      <c r="A3494" s="131" t="s">
        <v>3976</v>
      </c>
      <c r="B3494" s="130">
        <v>4.5</v>
      </c>
    </row>
    <row r="3495" spans="1:2" s="73" customFormat="1" ht="10.5">
      <c r="A3495" s="129" t="s">
        <v>3977</v>
      </c>
      <c r="B3495" s="130">
        <v>1</v>
      </c>
    </row>
    <row r="3496" spans="1:2" s="73" customFormat="1" ht="10.5">
      <c r="A3496" s="129" t="s">
        <v>3978</v>
      </c>
      <c r="B3496" s="130">
        <v>0.5</v>
      </c>
    </row>
    <row r="3497" spans="1:2" s="73" customFormat="1" ht="10.5">
      <c r="A3497" s="129" t="s">
        <v>3979</v>
      </c>
      <c r="B3497" s="130">
        <v>2.5</v>
      </c>
    </row>
    <row r="3498" spans="1:2" s="73" customFormat="1" ht="10.5">
      <c r="A3498" s="129" t="s">
        <v>3980</v>
      </c>
      <c r="B3498" s="130">
        <v>4</v>
      </c>
    </row>
    <row r="3499" spans="1:2" s="73" customFormat="1" ht="10.5">
      <c r="A3499" s="129" t="s">
        <v>3981</v>
      </c>
      <c r="B3499" s="130">
        <v>4</v>
      </c>
    </row>
    <row r="3500" spans="1:2" s="73" customFormat="1" ht="10.5">
      <c r="A3500" s="131" t="s">
        <v>3982</v>
      </c>
      <c r="B3500" s="130">
        <v>3.5</v>
      </c>
    </row>
    <row r="3501" spans="1:2" s="73" customFormat="1" ht="10.5">
      <c r="A3501" s="129" t="s">
        <v>3983</v>
      </c>
      <c r="B3501" s="130">
        <v>3.5</v>
      </c>
    </row>
    <row r="3502" spans="1:2" s="73" customFormat="1" ht="10.5">
      <c r="A3502" s="129" t="s">
        <v>3984</v>
      </c>
      <c r="B3502" s="130">
        <v>5</v>
      </c>
    </row>
    <row r="3503" spans="1:2" s="73" customFormat="1" ht="10.5">
      <c r="A3503" s="129" t="s">
        <v>3985</v>
      </c>
      <c r="B3503" s="130">
        <v>4.5</v>
      </c>
    </row>
    <row r="3504" spans="1:2" s="73" customFormat="1" ht="10.5">
      <c r="A3504" s="129" t="s">
        <v>3986</v>
      </c>
      <c r="B3504" s="130">
        <v>4.5</v>
      </c>
    </row>
    <row r="3505" spans="1:2" s="73" customFormat="1" ht="10.5">
      <c r="A3505" s="129" t="s">
        <v>3987</v>
      </c>
      <c r="B3505" s="130">
        <v>4.5</v>
      </c>
    </row>
    <row r="3506" spans="1:2" s="73" customFormat="1" ht="10.5">
      <c r="A3506" s="129" t="s">
        <v>3988</v>
      </c>
      <c r="B3506" s="130">
        <v>6</v>
      </c>
    </row>
    <row r="3507" spans="1:2" s="73" customFormat="1" ht="10.5">
      <c r="A3507" s="129" t="s">
        <v>3989</v>
      </c>
      <c r="B3507" s="130">
        <v>5.5</v>
      </c>
    </row>
    <row r="3508" spans="1:2" s="73" customFormat="1" ht="10.5">
      <c r="A3508" s="129" t="s">
        <v>3990</v>
      </c>
      <c r="B3508" s="130">
        <v>4.5</v>
      </c>
    </row>
    <row r="3509" spans="1:2" s="73" customFormat="1" ht="10.5">
      <c r="A3509" s="129" t="s">
        <v>3991</v>
      </c>
      <c r="B3509" s="130">
        <v>4.5</v>
      </c>
    </row>
    <row r="3510" spans="1:2" s="73" customFormat="1" ht="10.5">
      <c r="A3510" s="129" t="s">
        <v>3992</v>
      </c>
      <c r="B3510" s="130">
        <v>6</v>
      </c>
    </row>
    <row r="3511" spans="1:2" s="73" customFormat="1" ht="10.5">
      <c r="A3511" s="129" t="s">
        <v>3993</v>
      </c>
      <c r="B3511" s="130">
        <v>0.5</v>
      </c>
    </row>
    <row r="3512" spans="1:2" s="73" customFormat="1" ht="10.5">
      <c r="A3512" s="131" t="s">
        <v>3994</v>
      </c>
      <c r="B3512" s="130">
        <v>3.5</v>
      </c>
    </row>
    <row r="3513" spans="1:2" s="73" customFormat="1" ht="10.5">
      <c r="A3513" s="129" t="s">
        <v>3995</v>
      </c>
      <c r="B3513" s="130">
        <v>2</v>
      </c>
    </row>
    <row r="3514" spans="1:2" s="73" customFormat="1" ht="10.5">
      <c r="A3514" s="129" t="s">
        <v>3996</v>
      </c>
      <c r="B3514" s="130">
        <v>3.5</v>
      </c>
    </row>
    <row r="3515" spans="1:2" s="73" customFormat="1" ht="10.5">
      <c r="A3515" s="129" t="s">
        <v>3997</v>
      </c>
      <c r="B3515" s="130">
        <v>2</v>
      </c>
    </row>
    <row r="3516" spans="1:2" s="73" customFormat="1" ht="10.5">
      <c r="A3516" s="129" t="s">
        <v>3998</v>
      </c>
      <c r="B3516" s="130">
        <v>2</v>
      </c>
    </row>
    <row r="3517" spans="1:2" s="73" customFormat="1" ht="10.5">
      <c r="A3517" s="131" t="s">
        <v>3999</v>
      </c>
      <c r="B3517" s="130">
        <v>1</v>
      </c>
    </row>
    <row r="3518" spans="1:2" s="73" customFormat="1" ht="10.5">
      <c r="A3518" s="129" t="s">
        <v>4000</v>
      </c>
      <c r="B3518" s="130">
        <v>1.5</v>
      </c>
    </row>
    <row r="3519" spans="1:2" s="73" customFormat="1" ht="10.5">
      <c r="A3519" s="131" t="s">
        <v>4001</v>
      </c>
      <c r="B3519" s="130">
        <v>3</v>
      </c>
    </row>
    <row r="3520" spans="1:2" s="73" customFormat="1" ht="10.5">
      <c r="A3520" s="131" t="s">
        <v>4002</v>
      </c>
      <c r="B3520" s="130">
        <v>3.5</v>
      </c>
    </row>
    <row r="3521" spans="1:2" s="73" customFormat="1" ht="10.5">
      <c r="A3521" s="129" t="s">
        <v>4003</v>
      </c>
      <c r="B3521" s="130">
        <v>2</v>
      </c>
    </row>
    <row r="3522" spans="1:2" s="73" customFormat="1" ht="10.5">
      <c r="A3522" s="129" t="s">
        <v>4004</v>
      </c>
      <c r="B3522" s="130">
        <v>2</v>
      </c>
    </row>
    <row r="3523" spans="1:2" s="73" customFormat="1" ht="10.5">
      <c r="A3523" s="129" t="s">
        <v>4005</v>
      </c>
      <c r="B3523" s="130">
        <v>2</v>
      </c>
    </row>
    <row r="3524" spans="1:2" s="73" customFormat="1" ht="10.5">
      <c r="A3524" s="129" t="s">
        <v>4006</v>
      </c>
      <c r="B3524" s="130">
        <v>2</v>
      </c>
    </row>
    <row r="3525" spans="1:2" s="73" customFormat="1" ht="10.5">
      <c r="A3525" s="129" t="s">
        <v>4007</v>
      </c>
      <c r="B3525" s="130">
        <v>2</v>
      </c>
    </row>
    <row r="3526" spans="1:2" s="73" customFormat="1" ht="10.5">
      <c r="A3526" s="129" t="s">
        <v>4008</v>
      </c>
      <c r="B3526" s="130">
        <v>1.5</v>
      </c>
    </row>
    <row r="3527" spans="1:2" s="73" customFormat="1" ht="10.5">
      <c r="A3527" s="129" t="s">
        <v>4009</v>
      </c>
      <c r="B3527" s="130">
        <v>2</v>
      </c>
    </row>
    <row r="3528" spans="1:2" s="73" customFormat="1" ht="10.5">
      <c r="A3528" s="129" t="s">
        <v>4010</v>
      </c>
      <c r="B3528" s="130">
        <v>2.5</v>
      </c>
    </row>
    <row r="3529" spans="1:2" s="73" customFormat="1" ht="10.5">
      <c r="A3529" s="129" t="s">
        <v>4011</v>
      </c>
      <c r="B3529" s="130">
        <v>1.5</v>
      </c>
    </row>
    <row r="3530" spans="1:2" s="73" customFormat="1" ht="10.5">
      <c r="A3530" s="129" t="s">
        <v>4012</v>
      </c>
      <c r="B3530" s="130">
        <v>3</v>
      </c>
    </row>
    <row r="3531" spans="1:2" s="73" customFormat="1" ht="10.5">
      <c r="A3531" s="129" t="s">
        <v>4013</v>
      </c>
      <c r="B3531" s="130">
        <v>3</v>
      </c>
    </row>
    <row r="3532" spans="1:2" s="73" customFormat="1" ht="10.5">
      <c r="A3532" s="129" t="s">
        <v>4014</v>
      </c>
      <c r="B3532" s="130">
        <v>2</v>
      </c>
    </row>
    <row r="3533" spans="1:2" s="73" customFormat="1" ht="10.5">
      <c r="A3533" s="129" t="s">
        <v>4015</v>
      </c>
      <c r="B3533" s="130">
        <v>1.5</v>
      </c>
    </row>
    <row r="3534" spans="1:2" s="73" customFormat="1" ht="10.5">
      <c r="A3534" s="129" t="s">
        <v>4016</v>
      </c>
      <c r="B3534" s="130">
        <v>1.5</v>
      </c>
    </row>
    <row r="3535" spans="1:2" s="73" customFormat="1" ht="10.5">
      <c r="A3535" s="129" t="s">
        <v>4017</v>
      </c>
      <c r="B3535" s="130">
        <v>1.5</v>
      </c>
    </row>
    <row r="3536" spans="1:2" s="73" customFormat="1" ht="10.5">
      <c r="A3536" s="129" t="s">
        <v>4018</v>
      </c>
      <c r="B3536" s="130">
        <v>1.5</v>
      </c>
    </row>
    <row r="3537" spans="1:2" s="73" customFormat="1" ht="10.5">
      <c r="A3537" s="129" t="s">
        <v>4019</v>
      </c>
      <c r="B3537" s="130">
        <v>4</v>
      </c>
    </row>
    <row r="3538" spans="1:2" s="73" customFormat="1" ht="10.5">
      <c r="A3538" s="129" t="s">
        <v>4020</v>
      </c>
      <c r="B3538" s="130">
        <v>1.5</v>
      </c>
    </row>
    <row r="3539" spans="1:2" s="73" customFormat="1" ht="10.5">
      <c r="A3539" s="129" t="s">
        <v>4021</v>
      </c>
      <c r="B3539" s="130">
        <v>1.5</v>
      </c>
    </row>
    <row r="3540" spans="1:2" s="73" customFormat="1" ht="10.5">
      <c r="A3540" s="129" t="s">
        <v>4022</v>
      </c>
      <c r="B3540" s="130">
        <v>1.5</v>
      </c>
    </row>
    <row r="3541" spans="1:2" s="73" customFormat="1" ht="10.5">
      <c r="A3541" s="129" t="s">
        <v>4023</v>
      </c>
      <c r="B3541" s="130">
        <v>2</v>
      </c>
    </row>
    <row r="3542" spans="1:2" s="73" customFormat="1" ht="10.5">
      <c r="A3542" s="129" t="s">
        <v>4024</v>
      </c>
      <c r="B3542" s="130">
        <v>0.5</v>
      </c>
    </row>
    <row r="3543" spans="1:2" s="73" customFormat="1" ht="10.5">
      <c r="A3543" s="129" t="s">
        <v>4025</v>
      </c>
      <c r="B3543" s="130">
        <v>1.5</v>
      </c>
    </row>
    <row r="3544" spans="1:2" s="73" customFormat="1" ht="10.5">
      <c r="A3544" s="129" t="s">
        <v>4026</v>
      </c>
      <c r="B3544" s="130">
        <v>1.5</v>
      </c>
    </row>
    <row r="3545" spans="1:2" s="73" customFormat="1" ht="10.5">
      <c r="A3545" s="129" t="s">
        <v>4027</v>
      </c>
      <c r="B3545" s="130">
        <v>1.5</v>
      </c>
    </row>
    <row r="3546" spans="1:2" s="73" customFormat="1" ht="10.5">
      <c r="A3546" s="129" t="s">
        <v>4028</v>
      </c>
      <c r="B3546" s="130">
        <v>1.5</v>
      </c>
    </row>
    <row r="3547" spans="1:2" s="73" customFormat="1" ht="10.5">
      <c r="A3547" s="129" t="s">
        <v>4029</v>
      </c>
      <c r="B3547" s="130">
        <v>2</v>
      </c>
    </row>
    <row r="3548" spans="1:2" s="73" customFormat="1" ht="10.5">
      <c r="A3548" s="129" t="s">
        <v>4030</v>
      </c>
      <c r="B3548" s="130">
        <v>2</v>
      </c>
    </row>
    <row r="3549" spans="1:2" s="73" customFormat="1" ht="10.5">
      <c r="A3549" s="129" t="s">
        <v>4031</v>
      </c>
      <c r="B3549" s="130">
        <v>1.5</v>
      </c>
    </row>
    <row r="3550" spans="1:2" s="73" customFormat="1" ht="10.5">
      <c r="A3550" s="129" t="s">
        <v>4032</v>
      </c>
      <c r="B3550" s="130">
        <v>2</v>
      </c>
    </row>
    <row r="3551" spans="1:2" s="73" customFormat="1" ht="10.5">
      <c r="A3551" s="129" t="s">
        <v>4033</v>
      </c>
      <c r="B3551" s="130">
        <v>1.5</v>
      </c>
    </row>
    <row r="3552" spans="1:2" s="73" customFormat="1" ht="10.5">
      <c r="A3552" s="129" t="s">
        <v>4034</v>
      </c>
      <c r="B3552" s="130">
        <v>1.5</v>
      </c>
    </row>
    <row r="3553" spans="1:2" s="73" customFormat="1" ht="10.5">
      <c r="A3553" s="129" t="s">
        <v>4035</v>
      </c>
      <c r="B3553" s="130">
        <v>2</v>
      </c>
    </row>
    <row r="3554" spans="1:2" s="73" customFormat="1" ht="10.5">
      <c r="A3554" s="129" t="s">
        <v>4036</v>
      </c>
      <c r="B3554" s="130">
        <v>1.5</v>
      </c>
    </row>
    <row r="3555" spans="1:2" s="73" customFormat="1" ht="10.5">
      <c r="A3555" s="129" t="s">
        <v>4037</v>
      </c>
      <c r="B3555" s="130">
        <v>1.5</v>
      </c>
    </row>
    <row r="3556" spans="1:2" s="73" customFormat="1" ht="10.5">
      <c r="A3556" s="129" t="s">
        <v>4038</v>
      </c>
      <c r="B3556" s="130">
        <v>1.5</v>
      </c>
    </row>
    <row r="3557" spans="1:2" s="73" customFormat="1" ht="10.5">
      <c r="A3557" s="129" t="s">
        <v>4039</v>
      </c>
      <c r="B3557" s="130">
        <v>4</v>
      </c>
    </row>
    <row r="3558" spans="1:2" s="73" customFormat="1" ht="10.5">
      <c r="A3558" s="129" t="s">
        <v>4040</v>
      </c>
      <c r="B3558" s="130">
        <v>5.5</v>
      </c>
    </row>
    <row r="3559" spans="1:2" s="73" customFormat="1" ht="10.5">
      <c r="A3559" s="129" t="s">
        <v>4041</v>
      </c>
      <c r="B3559" s="130">
        <v>6</v>
      </c>
    </row>
    <row r="3560" spans="1:2" s="73" customFormat="1" ht="10.5">
      <c r="A3560" s="129" t="s">
        <v>4042</v>
      </c>
      <c r="B3560" s="130">
        <v>1.5</v>
      </c>
    </row>
    <row r="3561" spans="1:2" s="73" customFormat="1" ht="10.5">
      <c r="A3561" s="129" t="s">
        <v>4043</v>
      </c>
      <c r="B3561" s="130">
        <v>6.5</v>
      </c>
    </row>
    <row r="3562" spans="1:2" s="73" customFormat="1" ht="10.5">
      <c r="A3562" s="129" t="s">
        <v>4044</v>
      </c>
      <c r="B3562" s="130">
        <v>3</v>
      </c>
    </row>
    <row r="3563" spans="1:2" s="73" customFormat="1" ht="10.5">
      <c r="A3563" s="129" t="s">
        <v>4045</v>
      </c>
      <c r="B3563" s="130">
        <v>9.5</v>
      </c>
    </row>
    <row r="3564" spans="1:2" s="73" customFormat="1" ht="10.5">
      <c r="A3564" s="129" t="s">
        <v>4046</v>
      </c>
      <c r="B3564" s="130">
        <v>1.5</v>
      </c>
    </row>
    <row r="3565" spans="1:2" s="73" customFormat="1" ht="10.5">
      <c r="A3565" s="129" t="s">
        <v>4047</v>
      </c>
      <c r="B3565" s="130">
        <v>0.5</v>
      </c>
    </row>
    <row r="3566" spans="1:2" s="73" customFormat="1" ht="10.5">
      <c r="A3566" s="129" t="s">
        <v>4048</v>
      </c>
      <c r="B3566" s="130">
        <v>4.5</v>
      </c>
    </row>
    <row r="3567" spans="1:2" s="73" customFormat="1" ht="10.5">
      <c r="A3567" s="129" t="s">
        <v>4049</v>
      </c>
      <c r="B3567" s="130">
        <v>10</v>
      </c>
    </row>
    <row r="3568" spans="1:2" s="73" customFormat="1" ht="10.5">
      <c r="A3568" s="129" t="s">
        <v>4050</v>
      </c>
      <c r="B3568" s="130">
        <v>4</v>
      </c>
    </row>
    <row r="3569" spans="1:2" s="73" customFormat="1" ht="10.5">
      <c r="A3569" s="129" t="s">
        <v>4051</v>
      </c>
      <c r="B3569" s="130">
        <v>8</v>
      </c>
    </row>
    <row r="3570" spans="1:2" s="73" customFormat="1" ht="10.5">
      <c r="A3570" s="129" t="s">
        <v>4052</v>
      </c>
      <c r="B3570" s="130">
        <v>6</v>
      </c>
    </row>
    <row r="3571" spans="1:2" s="73" customFormat="1" ht="10.5">
      <c r="A3571" s="129" t="s">
        <v>4053</v>
      </c>
      <c r="B3571" s="130">
        <v>7</v>
      </c>
    </row>
    <row r="3572" spans="1:2" s="73" customFormat="1" ht="10.5">
      <c r="A3572" s="129" t="s">
        <v>4054</v>
      </c>
      <c r="B3572" s="130">
        <v>8</v>
      </c>
    </row>
    <row r="3573" spans="1:2" s="73" customFormat="1" ht="10.5">
      <c r="A3573" s="129" t="s">
        <v>4055</v>
      </c>
      <c r="B3573" s="130">
        <v>4</v>
      </c>
    </row>
    <row r="3574" spans="1:2" s="73" customFormat="1" ht="10.5">
      <c r="A3574" s="129" t="s">
        <v>4056</v>
      </c>
      <c r="B3574" s="130">
        <v>9.5</v>
      </c>
    </row>
    <row r="3575" spans="1:2" s="73" customFormat="1" ht="10.5">
      <c r="A3575" s="131" t="s">
        <v>4057</v>
      </c>
      <c r="B3575" s="130">
        <v>10.5</v>
      </c>
    </row>
    <row r="3576" spans="1:2" s="73" customFormat="1" ht="10.5">
      <c r="A3576" s="131" t="s">
        <v>4058</v>
      </c>
      <c r="B3576" s="130">
        <v>1</v>
      </c>
    </row>
    <row r="3577" spans="1:2" s="73" customFormat="1" ht="10.5">
      <c r="A3577" s="131" t="s">
        <v>4059</v>
      </c>
      <c r="B3577" s="130">
        <v>11.5</v>
      </c>
    </row>
    <row r="3578" spans="1:2" s="73" customFormat="1" ht="10.5">
      <c r="A3578" s="129" t="s">
        <v>4060</v>
      </c>
      <c r="B3578" s="130">
        <v>4</v>
      </c>
    </row>
    <row r="3579" spans="1:2" s="73" customFormat="1" ht="10.5">
      <c r="A3579" s="129" t="s">
        <v>4061</v>
      </c>
      <c r="B3579" s="130">
        <v>1.5</v>
      </c>
    </row>
    <row r="3580" spans="1:2" s="73" customFormat="1" ht="10.5">
      <c r="A3580" s="129" t="s">
        <v>4062</v>
      </c>
      <c r="B3580" s="130">
        <v>1.5</v>
      </c>
    </row>
    <row r="3581" spans="1:2" s="73" customFormat="1" ht="10.5">
      <c r="A3581" s="129" t="s">
        <v>4063</v>
      </c>
      <c r="B3581" s="130">
        <v>0</v>
      </c>
    </row>
    <row r="3582" spans="1:2" s="73" customFormat="1" ht="10.5">
      <c r="A3582" s="129" t="s">
        <v>4064</v>
      </c>
      <c r="B3582" s="130">
        <v>2.5</v>
      </c>
    </row>
    <row r="3583" spans="1:2" s="73" customFormat="1" ht="10.5">
      <c r="A3583" s="129" t="s">
        <v>4065</v>
      </c>
      <c r="B3583" s="130">
        <v>1</v>
      </c>
    </row>
    <row r="3584" spans="1:2" s="73" customFormat="1" ht="10.5">
      <c r="A3584" s="129" t="s">
        <v>4066</v>
      </c>
      <c r="B3584" s="130">
        <v>2</v>
      </c>
    </row>
    <row r="3585" spans="1:2" s="73" customFormat="1" ht="10.5">
      <c r="A3585" s="129" t="s">
        <v>4067</v>
      </c>
      <c r="B3585" s="130">
        <v>2</v>
      </c>
    </row>
    <row r="3586" spans="1:2" s="73" customFormat="1" ht="10.5">
      <c r="A3586" s="129" t="s">
        <v>4068</v>
      </c>
      <c r="B3586" s="130">
        <v>2.5</v>
      </c>
    </row>
    <row r="3587" spans="1:2" s="73" customFormat="1" ht="10.5">
      <c r="A3587" s="131" t="s">
        <v>4069</v>
      </c>
      <c r="B3587" s="130">
        <v>3.5</v>
      </c>
    </row>
    <row r="3588" spans="1:2" s="73" customFormat="1" ht="10.5">
      <c r="A3588" s="131" t="s">
        <v>4070</v>
      </c>
      <c r="B3588" s="130">
        <v>2</v>
      </c>
    </row>
    <row r="3589" spans="1:2" s="73" customFormat="1" ht="10.5">
      <c r="A3589" s="131" t="s">
        <v>4071</v>
      </c>
      <c r="B3589" s="130">
        <v>1</v>
      </c>
    </row>
    <row r="3590" spans="1:2" s="73" customFormat="1" ht="10.5">
      <c r="A3590" s="129" t="s">
        <v>4072</v>
      </c>
      <c r="B3590" s="130">
        <v>2</v>
      </c>
    </row>
    <row r="3591" spans="1:2" s="73" customFormat="1" ht="10.5">
      <c r="A3591" s="129" t="s">
        <v>4073</v>
      </c>
      <c r="B3591" s="130">
        <v>1.5</v>
      </c>
    </row>
    <row r="3592" spans="1:2" s="73" customFormat="1" ht="10.5">
      <c r="A3592" s="129" t="s">
        <v>4074</v>
      </c>
      <c r="B3592" s="130">
        <v>3</v>
      </c>
    </row>
    <row r="3593" spans="1:2" s="73" customFormat="1" ht="10.5">
      <c r="A3593" s="129" t="s">
        <v>4075</v>
      </c>
      <c r="B3593" s="130">
        <v>1</v>
      </c>
    </row>
    <row r="3594" spans="1:2" s="73" customFormat="1" ht="10.5">
      <c r="A3594" s="129" t="s">
        <v>4076</v>
      </c>
      <c r="B3594" s="130">
        <v>3</v>
      </c>
    </row>
    <row r="3595" spans="1:2" s="73" customFormat="1" ht="10.5">
      <c r="A3595" s="131" t="s">
        <v>4077</v>
      </c>
      <c r="B3595" s="130">
        <v>3.5</v>
      </c>
    </row>
    <row r="3596" spans="1:2" s="73" customFormat="1" ht="10.5">
      <c r="A3596" s="129" t="s">
        <v>4078</v>
      </c>
      <c r="B3596" s="130">
        <v>3</v>
      </c>
    </row>
    <row r="3597" spans="1:2" s="73" customFormat="1" ht="10.5">
      <c r="A3597" s="129" t="s">
        <v>4079</v>
      </c>
      <c r="B3597" s="130">
        <v>3.5</v>
      </c>
    </row>
    <row r="3598" spans="1:2" s="73" customFormat="1" ht="10.5">
      <c r="A3598" s="129" t="s">
        <v>4080</v>
      </c>
      <c r="B3598" s="130">
        <v>3</v>
      </c>
    </row>
    <row r="3599" spans="1:2" s="73" customFormat="1" ht="10.5">
      <c r="A3599" s="129" t="s">
        <v>4081</v>
      </c>
      <c r="B3599" s="130">
        <v>3</v>
      </c>
    </row>
    <row r="3600" spans="1:2" s="73" customFormat="1" ht="10.5">
      <c r="A3600" s="131" t="s">
        <v>4082</v>
      </c>
      <c r="B3600" s="130">
        <v>3</v>
      </c>
    </row>
    <row r="3601" spans="1:2" s="73" customFormat="1" ht="10.5">
      <c r="A3601" s="129" t="s">
        <v>4083</v>
      </c>
      <c r="B3601" s="130">
        <v>3</v>
      </c>
    </row>
    <row r="3602" spans="1:2" s="73" customFormat="1" ht="10.5">
      <c r="A3602" s="129" t="s">
        <v>4084</v>
      </c>
      <c r="B3602" s="130">
        <v>3</v>
      </c>
    </row>
    <row r="3603" spans="1:2" s="73" customFormat="1" ht="10.5">
      <c r="A3603" s="129" t="s">
        <v>4085</v>
      </c>
      <c r="B3603" s="130">
        <v>3</v>
      </c>
    </row>
    <row r="3604" spans="1:2" s="73" customFormat="1" ht="10.5">
      <c r="A3604" s="129" t="s">
        <v>4086</v>
      </c>
      <c r="B3604" s="130">
        <v>3</v>
      </c>
    </row>
    <row r="3605" spans="1:2" s="73" customFormat="1" ht="10.5">
      <c r="A3605" s="129" t="s">
        <v>4087</v>
      </c>
      <c r="B3605" s="130">
        <v>3</v>
      </c>
    </row>
    <row r="3606" spans="1:2" s="73" customFormat="1" ht="10.5">
      <c r="A3606" s="129" t="s">
        <v>4088</v>
      </c>
      <c r="B3606" s="130">
        <v>3</v>
      </c>
    </row>
    <row r="3607" spans="1:2" s="73" customFormat="1" ht="10.5">
      <c r="A3607" s="129" t="s">
        <v>4089</v>
      </c>
      <c r="B3607" s="130">
        <v>3</v>
      </c>
    </row>
    <row r="3608" spans="1:2" s="73" customFormat="1" ht="10.5">
      <c r="A3608" s="129" t="s">
        <v>4090</v>
      </c>
      <c r="B3608" s="130">
        <v>2.5</v>
      </c>
    </row>
    <row r="3609" spans="1:2" s="73" customFormat="1" ht="10.5">
      <c r="A3609" s="129" t="s">
        <v>4091</v>
      </c>
      <c r="B3609" s="130">
        <v>3.5</v>
      </c>
    </row>
    <row r="3610" spans="1:2" s="73" customFormat="1" ht="10.5">
      <c r="A3610" s="129" t="s">
        <v>4092</v>
      </c>
      <c r="B3610" s="130">
        <v>3</v>
      </c>
    </row>
    <row r="3611" spans="1:2" s="73" customFormat="1" ht="10.5">
      <c r="A3611" s="129" t="s">
        <v>4093</v>
      </c>
      <c r="B3611" s="130">
        <v>1.5</v>
      </c>
    </row>
    <row r="3612" spans="1:2" s="73" customFormat="1" ht="10.5">
      <c r="A3612" s="129" t="s">
        <v>4094</v>
      </c>
      <c r="B3612" s="130">
        <v>1.5</v>
      </c>
    </row>
    <row r="3613" spans="1:2" s="73" customFormat="1" ht="10.5">
      <c r="A3613" s="129" t="s">
        <v>4095</v>
      </c>
      <c r="B3613" s="130">
        <v>1.5</v>
      </c>
    </row>
    <row r="3614" spans="1:2" s="73" customFormat="1" ht="10.5">
      <c r="A3614" s="129" t="s">
        <v>4096</v>
      </c>
      <c r="B3614" s="130">
        <v>1.5</v>
      </c>
    </row>
    <row r="3615" spans="1:2" s="73" customFormat="1" ht="10.5">
      <c r="A3615" s="129" t="s">
        <v>4097</v>
      </c>
      <c r="B3615" s="130">
        <v>1</v>
      </c>
    </row>
    <row r="3616" spans="1:2" s="73" customFormat="1" ht="10.5">
      <c r="A3616" s="129" t="s">
        <v>4098</v>
      </c>
      <c r="B3616" s="130">
        <v>2</v>
      </c>
    </row>
    <row r="3617" spans="1:2" s="73" customFormat="1" ht="10.5">
      <c r="A3617" s="129" t="s">
        <v>4099</v>
      </c>
      <c r="B3617" s="130">
        <v>1.5</v>
      </c>
    </row>
    <row r="3618" spans="1:2" s="73" customFormat="1" ht="10.5">
      <c r="A3618" s="129" t="s">
        <v>4100</v>
      </c>
      <c r="B3618" s="130">
        <v>1.5</v>
      </c>
    </row>
    <row r="3619" spans="1:2" s="73" customFormat="1" ht="10.5">
      <c r="A3619" s="131" t="s">
        <v>4101</v>
      </c>
      <c r="B3619" s="130">
        <v>2</v>
      </c>
    </row>
    <row r="3620" spans="1:2" s="73" customFormat="1" ht="10.5">
      <c r="A3620" s="129" t="s">
        <v>4102</v>
      </c>
      <c r="B3620" s="130">
        <v>1.5</v>
      </c>
    </row>
    <row r="3621" spans="1:2" s="73" customFormat="1" ht="10.5">
      <c r="A3621" s="129" t="s">
        <v>4103</v>
      </c>
      <c r="B3621" s="130">
        <v>2</v>
      </c>
    </row>
    <row r="3622" spans="1:2" s="73" customFormat="1" ht="10.5">
      <c r="A3622" s="129" t="s">
        <v>4104</v>
      </c>
      <c r="B3622" s="130">
        <v>0</v>
      </c>
    </row>
    <row r="3623" spans="1:2" s="73" customFormat="1" ht="10.5">
      <c r="A3623" s="129" t="s">
        <v>4105</v>
      </c>
      <c r="B3623" s="130">
        <v>1</v>
      </c>
    </row>
    <row r="3624" spans="1:2" s="73" customFormat="1" ht="10.5">
      <c r="A3624" s="129" t="s">
        <v>4106</v>
      </c>
      <c r="B3624" s="130">
        <v>0.5</v>
      </c>
    </row>
    <row r="3625" spans="1:2" s="73" customFormat="1" ht="10.5">
      <c r="A3625" s="129" t="s">
        <v>4107</v>
      </c>
      <c r="B3625" s="130">
        <v>0.5</v>
      </c>
    </row>
    <row r="3626" spans="1:2" s="73" customFormat="1" ht="10.5">
      <c r="A3626" s="129" t="s">
        <v>4108</v>
      </c>
      <c r="B3626" s="130">
        <v>0.5</v>
      </c>
    </row>
    <row r="3627" spans="1:2" s="73" customFormat="1" ht="10.5">
      <c r="A3627" s="129" t="s">
        <v>4109</v>
      </c>
      <c r="B3627" s="130">
        <v>0.5</v>
      </c>
    </row>
    <row r="3628" spans="1:2" s="73" customFormat="1" ht="10.5">
      <c r="A3628" s="129" t="s">
        <v>4110</v>
      </c>
      <c r="B3628" s="130">
        <v>0.5</v>
      </c>
    </row>
    <row r="3629" spans="1:2" s="73" customFormat="1" ht="10.5">
      <c r="A3629" s="129" t="s">
        <v>4111</v>
      </c>
      <c r="B3629" s="130">
        <v>3</v>
      </c>
    </row>
    <row r="3630" spans="1:2" s="73" customFormat="1" ht="10.5">
      <c r="A3630" s="129" t="s">
        <v>4112</v>
      </c>
      <c r="B3630" s="130">
        <v>3.5</v>
      </c>
    </row>
    <row r="3631" spans="1:2" s="73" customFormat="1" ht="10.5">
      <c r="A3631" s="129" t="s">
        <v>4113</v>
      </c>
      <c r="B3631" s="130">
        <v>2.5</v>
      </c>
    </row>
    <row r="3632" spans="1:2" s="73" customFormat="1" ht="10.5">
      <c r="A3632" s="129" t="s">
        <v>4114</v>
      </c>
      <c r="B3632" s="130">
        <v>4</v>
      </c>
    </row>
    <row r="3633" spans="1:2" s="73" customFormat="1" ht="10.5">
      <c r="A3633" s="129" t="s">
        <v>4115</v>
      </c>
      <c r="B3633" s="130">
        <v>2.5</v>
      </c>
    </row>
    <row r="3634" spans="1:2" s="73" customFormat="1" ht="10.5">
      <c r="A3634" s="129" t="s">
        <v>4116</v>
      </c>
      <c r="B3634" s="130">
        <v>3.5</v>
      </c>
    </row>
    <row r="3635" spans="1:2" s="73" customFormat="1" ht="10.5">
      <c r="A3635" s="129" t="s">
        <v>4117</v>
      </c>
      <c r="B3635" s="130">
        <v>0.5</v>
      </c>
    </row>
    <row r="3636" spans="1:2" s="73" customFormat="1" ht="10.5">
      <c r="A3636" s="129" t="s">
        <v>4118</v>
      </c>
      <c r="B3636" s="130">
        <v>0.5</v>
      </c>
    </row>
    <row r="3637" spans="1:2" s="73" customFormat="1" ht="10.5">
      <c r="A3637" s="129" t="s">
        <v>4119</v>
      </c>
      <c r="B3637" s="130">
        <v>1</v>
      </c>
    </row>
    <row r="3638" spans="1:2" s="73" customFormat="1" ht="10.5">
      <c r="A3638" s="129" t="s">
        <v>4120</v>
      </c>
      <c r="B3638" s="130">
        <v>1</v>
      </c>
    </row>
    <row r="3639" spans="1:2" s="73" customFormat="1" ht="10.5">
      <c r="A3639" s="129" t="s">
        <v>4121</v>
      </c>
      <c r="B3639" s="130">
        <v>0.5</v>
      </c>
    </row>
    <row r="3640" spans="1:2" s="73" customFormat="1" ht="10.5">
      <c r="A3640" s="129" t="s">
        <v>4122</v>
      </c>
      <c r="B3640" s="130">
        <v>0.5</v>
      </c>
    </row>
    <row r="3641" spans="1:2" s="73" customFormat="1" ht="10.5">
      <c r="A3641" s="129" t="s">
        <v>4123</v>
      </c>
      <c r="B3641" s="130">
        <v>0.5</v>
      </c>
    </row>
    <row r="3642" spans="1:2" s="73" customFormat="1" ht="10.5">
      <c r="A3642" s="129" t="s">
        <v>4124</v>
      </c>
      <c r="B3642" s="130">
        <v>0.5</v>
      </c>
    </row>
    <row r="3643" spans="1:2" s="73" customFormat="1" ht="10.5">
      <c r="A3643" s="129" t="s">
        <v>4125</v>
      </c>
      <c r="B3643" s="130">
        <v>2.5</v>
      </c>
    </row>
    <row r="3644" spans="1:2" s="73" customFormat="1" ht="10.5">
      <c r="A3644" s="129" t="s">
        <v>4126</v>
      </c>
      <c r="B3644" s="130">
        <v>1</v>
      </c>
    </row>
    <row r="3645" spans="1:2" s="73" customFormat="1" ht="10.5">
      <c r="A3645" s="129" t="s">
        <v>4127</v>
      </c>
      <c r="B3645" s="130">
        <v>1.5</v>
      </c>
    </row>
    <row r="3646" spans="1:2" s="73" customFormat="1" ht="10.5">
      <c r="A3646" s="129" t="s">
        <v>4128</v>
      </c>
      <c r="B3646" s="130">
        <v>2.5</v>
      </c>
    </row>
    <row r="3647" spans="1:2" s="73" customFormat="1" ht="10.5">
      <c r="A3647" s="131" t="s">
        <v>4129</v>
      </c>
      <c r="B3647" s="130">
        <v>3.5</v>
      </c>
    </row>
    <row r="3648" spans="1:2" s="73" customFormat="1" ht="10.5">
      <c r="A3648" s="129" t="s">
        <v>4130</v>
      </c>
      <c r="B3648" s="130">
        <v>0</v>
      </c>
    </row>
    <row r="3649" spans="1:2" s="73" customFormat="1" ht="10.5">
      <c r="A3649" s="129" t="s">
        <v>4131</v>
      </c>
      <c r="B3649" s="130">
        <v>4</v>
      </c>
    </row>
    <row r="3650" spans="1:2" s="73" customFormat="1" ht="10.5">
      <c r="A3650" s="129" t="s">
        <v>4132</v>
      </c>
      <c r="B3650" s="130">
        <v>4</v>
      </c>
    </row>
    <row r="3651" spans="1:2" s="73" customFormat="1" ht="10.5">
      <c r="A3651" s="129" t="s">
        <v>4133</v>
      </c>
      <c r="B3651" s="130">
        <v>4</v>
      </c>
    </row>
    <row r="3652" spans="1:2" s="73" customFormat="1" ht="10.5">
      <c r="A3652" s="129" t="s">
        <v>4134</v>
      </c>
      <c r="B3652" s="130">
        <v>2.5</v>
      </c>
    </row>
    <row r="3653" spans="1:2" s="73" customFormat="1" ht="10.5">
      <c r="A3653" s="129" t="s">
        <v>4135</v>
      </c>
      <c r="B3653" s="130">
        <v>2.5</v>
      </c>
    </row>
    <row r="3654" spans="1:2" s="73" customFormat="1" ht="10.5">
      <c r="A3654" s="129" t="s">
        <v>4136</v>
      </c>
      <c r="B3654" s="130">
        <v>2</v>
      </c>
    </row>
    <row r="3655" spans="1:2" s="73" customFormat="1" ht="10.5">
      <c r="A3655" s="129" t="s">
        <v>4137</v>
      </c>
      <c r="B3655" s="130">
        <v>3</v>
      </c>
    </row>
    <row r="3656" spans="1:2" s="73" customFormat="1" ht="10.5">
      <c r="A3656" s="129" t="s">
        <v>4138</v>
      </c>
      <c r="B3656" s="130">
        <v>1.5</v>
      </c>
    </row>
    <row r="3657" spans="1:2" s="73" customFormat="1" ht="10.5">
      <c r="A3657" s="129" t="s">
        <v>4139</v>
      </c>
      <c r="B3657" s="130">
        <v>1.5</v>
      </c>
    </row>
    <row r="3658" spans="1:2" s="73" customFormat="1" ht="10.5">
      <c r="A3658" s="129" t="s">
        <v>4140</v>
      </c>
      <c r="B3658" s="130">
        <v>10.5</v>
      </c>
    </row>
    <row r="3659" spans="1:2" s="73" customFormat="1" ht="10.5">
      <c r="A3659" s="129" t="s">
        <v>4141</v>
      </c>
      <c r="B3659" s="130">
        <v>10.5</v>
      </c>
    </row>
    <row r="3660" spans="1:2" s="73" customFormat="1" ht="10.5">
      <c r="A3660" s="129" t="s">
        <v>4142</v>
      </c>
      <c r="B3660" s="130">
        <v>3</v>
      </c>
    </row>
    <row r="3661" spans="1:2" s="73" customFormat="1" ht="10.5">
      <c r="A3661" s="129" t="s">
        <v>4143</v>
      </c>
      <c r="B3661" s="130">
        <v>2</v>
      </c>
    </row>
    <row r="3662" spans="1:2" s="73" customFormat="1" ht="10.5">
      <c r="A3662" s="129" t="s">
        <v>4144</v>
      </c>
      <c r="B3662" s="130">
        <v>2.5</v>
      </c>
    </row>
    <row r="3663" spans="1:2" s="73" customFormat="1" ht="10.5">
      <c r="A3663" s="129" t="s">
        <v>4145</v>
      </c>
      <c r="B3663" s="130">
        <v>0.5</v>
      </c>
    </row>
    <row r="3664" spans="1:2" s="73" customFormat="1" ht="10.5">
      <c r="A3664" s="129" t="s">
        <v>4146</v>
      </c>
      <c r="B3664" s="130">
        <v>1</v>
      </c>
    </row>
    <row r="3665" spans="1:2" s="73" customFormat="1" ht="10.5">
      <c r="A3665" s="129" t="s">
        <v>4147</v>
      </c>
      <c r="B3665" s="130">
        <v>1.5</v>
      </c>
    </row>
    <row r="3666" spans="1:2" s="73" customFormat="1" ht="10.5">
      <c r="A3666" s="129" t="s">
        <v>4148</v>
      </c>
      <c r="B3666" s="130">
        <v>1.5</v>
      </c>
    </row>
    <row r="3667" spans="1:2" s="73" customFormat="1" ht="10.5">
      <c r="A3667" s="129" t="s">
        <v>4149</v>
      </c>
      <c r="B3667" s="130">
        <v>1.5</v>
      </c>
    </row>
    <row r="3668" spans="1:2" s="73" customFormat="1" ht="10.5">
      <c r="A3668" s="129" t="s">
        <v>4150</v>
      </c>
      <c r="B3668" s="130">
        <v>1.5</v>
      </c>
    </row>
    <row r="3669" spans="1:2" s="73" customFormat="1" ht="10.5">
      <c r="A3669" s="129" t="s">
        <v>4151</v>
      </c>
      <c r="B3669" s="130">
        <v>1</v>
      </c>
    </row>
    <row r="3670" spans="1:2" s="73" customFormat="1" ht="10.5">
      <c r="A3670" s="129" t="s">
        <v>4152</v>
      </c>
      <c r="B3670" s="130">
        <v>1.5</v>
      </c>
    </row>
    <row r="3671" spans="1:2" s="73" customFormat="1" ht="10.5">
      <c r="A3671" s="129" t="s">
        <v>4153</v>
      </c>
      <c r="B3671" s="130">
        <v>1</v>
      </c>
    </row>
    <row r="3672" spans="1:2" s="73" customFormat="1" ht="10.5">
      <c r="A3672" s="129" t="s">
        <v>4154</v>
      </c>
      <c r="B3672" s="130">
        <v>1</v>
      </c>
    </row>
    <row r="3673" spans="1:2" s="73" customFormat="1" ht="10.5">
      <c r="A3673" s="129" t="s">
        <v>4155</v>
      </c>
      <c r="B3673" s="130">
        <v>1.5</v>
      </c>
    </row>
    <row r="3674" spans="1:2" s="73" customFormat="1" ht="10.5">
      <c r="A3674" s="129" t="s">
        <v>4156</v>
      </c>
      <c r="B3674" s="130">
        <v>1</v>
      </c>
    </row>
    <row r="3675" spans="1:2" s="73" customFormat="1" ht="10.5">
      <c r="A3675" s="129" t="s">
        <v>4157</v>
      </c>
      <c r="B3675" s="130">
        <v>0</v>
      </c>
    </row>
    <row r="3676" spans="1:2" s="73" customFormat="1" ht="10.5">
      <c r="A3676" s="129" t="s">
        <v>4158</v>
      </c>
      <c r="B3676" s="130">
        <v>0</v>
      </c>
    </row>
    <row r="3677" spans="1:2" s="73" customFormat="1" ht="10.5">
      <c r="A3677" s="129" t="s">
        <v>4159</v>
      </c>
      <c r="B3677" s="130">
        <v>0.5</v>
      </c>
    </row>
    <row r="3678" spans="1:2" s="73" customFormat="1" ht="10.5">
      <c r="A3678" s="129" t="s">
        <v>4160</v>
      </c>
      <c r="B3678" s="130">
        <v>1</v>
      </c>
    </row>
    <row r="3679" spans="1:2" s="73" customFormat="1" ht="10.5">
      <c r="A3679" s="129" t="s">
        <v>4161</v>
      </c>
      <c r="B3679" s="130">
        <v>0.5</v>
      </c>
    </row>
    <row r="3680" spans="1:2" s="73" customFormat="1" ht="10.5">
      <c r="A3680" s="129" t="s">
        <v>4162</v>
      </c>
      <c r="B3680" s="130">
        <v>1</v>
      </c>
    </row>
    <row r="3681" spans="1:2" s="73" customFormat="1" ht="10.5">
      <c r="A3681" s="129" t="s">
        <v>4163</v>
      </c>
      <c r="B3681" s="130">
        <v>1</v>
      </c>
    </row>
    <row r="3682" spans="1:2" s="73" customFormat="1" ht="10.5">
      <c r="A3682" s="129" t="s">
        <v>4164</v>
      </c>
      <c r="B3682" s="130">
        <v>0</v>
      </c>
    </row>
    <row r="3683" spans="1:2" s="73" customFormat="1" ht="10.5">
      <c r="A3683" s="129" t="s">
        <v>4165</v>
      </c>
      <c r="B3683" s="130">
        <v>0.5</v>
      </c>
    </row>
    <row r="3684" spans="1:2" s="73" customFormat="1" ht="10.5">
      <c r="A3684" s="129" t="s">
        <v>4166</v>
      </c>
      <c r="B3684" s="130">
        <v>0</v>
      </c>
    </row>
    <row r="3685" spans="1:2" s="73" customFormat="1" ht="10.5">
      <c r="A3685" s="129" t="s">
        <v>4167</v>
      </c>
      <c r="B3685" s="130">
        <v>0.5</v>
      </c>
    </row>
    <row r="3686" spans="1:2" s="73" customFormat="1" ht="10.5">
      <c r="A3686" s="131" t="s">
        <v>4168</v>
      </c>
      <c r="B3686" s="130">
        <v>0</v>
      </c>
    </row>
    <row r="3687" spans="1:2" s="73" customFormat="1" ht="10.5">
      <c r="A3687" s="129" t="s">
        <v>4169</v>
      </c>
      <c r="B3687" s="130">
        <v>0.5</v>
      </c>
    </row>
    <row r="3688" spans="1:2" s="73" customFormat="1" ht="10.5">
      <c r="A3688" s="129" t="s">
        <v>4170</v>
      </c>
      <c r="B3688" s="130">
        <v>0.5</v>
      </c>
    </row>
    <row r="3689" spans="1:2" s="73" customFormat="1" ht="10.5">
      <c r="A3689" s="131" t="s">
        <v>4171</v>
      </c>
      <c r="B3689" s="130">
        <v>1</v>
      </c>
    </row>
    <row r="3690" spans="1:2" s="73" customFormat="1" ht="10.5">
      <c r="A3690" s="129" t="s">
        <v>4172</v>
      </c>
      <c r="B3690" s="130">
        <v>1.5</v>
      </c>
    </row>
    <row r="3691" spans="1:2" s="73" customFormat="1" ht="10.5">
      <c r="A3691" s="129" t="s">
        <v>4173</v>
      </c>
      <c r="B3691" s="130">
        <v>0.5</v>
      </c>
    </row>
    <row r="3692" spans="1:2" s="73" customFormat="1" ht="10.5">
      <c r="A3692" s="129" t="s">
        <v>4174</v>
      </c>
      <c r="B3692" s="130">
        <v>1</v>
      </c>
    </row>
    <row r="3693" spans="1:2" s="73" customFormat="1" ht="10.5">
      <c r="A3693" s="129" t="s">
        <v>4175</v>
      </c>
      <c r="B3693" s="130">
        <v>1</v>
      </c>
    </row>
    <row r="3694" spans="1:2" s="73" customFormat="1" ht="10.5">
      <c r="A3694" s="129" t="s">
        <v>4176</v>
      </c>
      <c r="B3694" s="130">
        <v>1.5</v>
      </c>
    </row>
    <row r="3695" spans="1:2" s="73" customFormat="1" ht="10.5">
      <c r="A3695" s="129" t="s">
        <v>4177</v>
      </c>
      <c r="B3695" s="130">
        <v>1</v>
      </c>
    </row>
    <row r="3696" spans="1:2" s="73" customFormat="1" ht="10.5">
      <c r="A3696" s="129" t="s">
        <v>4178</v>
      </c>
      <c r="B3696" s="130">
        <v>10</v>
      </c>
    </row>
    <row r="3697" spans="1:2" s="73" customFormat="1" ht="10.5">
      <c r="A3697" s="129" t="s">
        <v>4179</v>
      </c>
      <c r="B3697" s="130">
        <v>7.5</v>
      </c>
    </row>
    <row r="3698" spans="1:2" s="73" customFormat="1" ht="10.5">
      <c r="A3698" s="129" t="s">
        <v>4180</v>
      </c>
      <c r="B3698" s="130">
        <v>7.5</v>
      </c>
    </row>
    <row r="3699" spans="1:2" s="73" customFormat="1" ht="10.5">
      <c r="A3699" s="129" t="s">
        <v>4181</v>
      </c>
      <c r="B3699" s="130">
        <v>5</v>
      </c>
    </row>
    <row r="3700" spans="1:2" s="73" customFormat="1" ht="10.5">
      <c r="A3700" s="129" t="s">
        <v>4182</v>
      </c>
      <c r="B3700" s="130">
        <v>0.5</v>
      </c>
    </row>
    <row r="3701" spans="1:2" s="73" customFormat="1" ht="10.5">
      <c r="A3701" s="129" t="s">
        <v>4183</v>
      </c>
      <c r="B3701" s="130">
        <v>1</v>
      </c>
    </row>
    <row r="3702" spans="1:2" s="73" customFormat="1" ht="10.5">
      <c r="A3702" s="129" t="s">
        <v>4184</v>
      </c>
      <c r="B3702" s="130">
        <v>1</v>
      </c>
    </row>
    <row r="3703" spans="1:2" s="73" customFormat="1" ht="10.5">
      <c r="A3703" s="129" t="s">
        <v>4185</v>
      </c>
      <c r="B3703" s="130">
        <v>1</v>
      </c>
    </row>
    <row r="3704" spans="1:2" s="73" customFormat="1" ht="10.5">
      <c r="A3704" s="129" t="s">
        <v>4186</v>
      </c>
      <c r="B3704" s="130">
        <v>1</v>
      </c>
    </row>
    <row r="3705" spans="1:2" s="73" customFormat="1" ht="10.5">
      <c r="A3705" s="129" t="s">
        <v>4187</v>
      </c>
      <c r="B3705" s="130">
        <v>1</v>
      </c>
    </row>
    <row r="3706" spans="1:2" s="73" customFormat="1" ht="10.5">
      <c r="A3706" s="129" t="s">
        <v>4188</v>
      </c>
      <c r="B3706" s="130">
        <v>1.5</v>
      </c>
    </row>
    <row r="3707" spans="1:2" s="73" customFormat="1" ht="10.5">
      <c r="A3707" s="129" t="s">
        <v>4189</v>
      </c>
      <c r="B3707" s="130">
        <v>2.5</v>
      </c>
    </row>
    <row r="3708" spans="1:2" s="73" customFormat="1" ht="10.5">
      <c r="A3708" s="129" t="s">
        <v>4190</v>
      </c>
      <c r="B3708" s="130">
        <v>2.5</v>
      </c>
    </row>
    <row r="3709" spans="1:2" s="73" customFormat="1" ht="10.5">
      <c r="A3709" s="129" t="s">
        <v>4191</v>
      </c>
      <c r="B3709" s="130">
        <v>2.5</v>
      </c>
    </row>
    <row r="3710" spans="1:2" s="73" customFormat="1" ht="10.5">
      <c r="A3710" s="129" t="s">
        <v>4192</v>
      </c>
      <c r="B3710" s="130">
        <v>2.5</v>
      </c>
    </row>
    <row r="3711" spans="1:2" s="73" customFormat="1" ht="10.5">
      <c r="A3711" s="129" t="s">
        <v>4193</v>
      </c>
      <c r="B3711" s="130">
        <v>2.5</v>
      </c>
    </row>
    <row r="3712" spans="1:2" s="73" customFormat="1" ht="10.5">
      <c r="A3712" s="129" t="s">
        <v>4194</v>
      </c>
      <c r="B3712" s="130">
        <v>2.5</v>
      </c>
    </row>
    <row r="3713" spans="1:2" s="73" customFormat="1" ht="10.5">
      <c r="A3713" s="129" t="s">
        <v>4195</v>
      </c>
      <c r="B3713" s="130">
        <v>2.5</v>
      </c>
    </row>
    <row r="3714" spans="1:2" s="73" customFormat="1" ht="10.5">
      <c r="A3714" s="129" t="s">
        <v>4196</v>
      </c>
      <c r="B3714" s="130">
        <v>2.5</v>
      </c>
    </row>
    <row r="3715" spans="1:2" s="73" customFormat="1" ht="10.5">
      <c r="A3715" s="129" t="s">
        <v>4197</v>
      </c>
      <c r="B3715" s="130">
        <v>2.5</v>
      </c>
    </row>
    <row r="3716" spans="1:2" s="73" customFormat="1" ht="10.5">
      <c r="A3716" s="129" t="s">
        <v>4198</v>
      </c>
      <c r="B3716" s="130">
        <v>2.5</v>
      </c>
    </row>
    <row r="3717" spans="1:2" s="73" customFormat="1" ht="10.5">
      <c r="A3717" s="129" t="s">
        <v>4199</v>
      </c>
      <c r="B3717" s="130">
        <v>2.5</v>
      </c>
    </row>
    <row r="3718" spans="1:2" s="73" customFormat="1" ht="10.5">
      <c r="A3718" s="131" t="s">
        <v>4200</v>
      </c>
      <c r="B3718" s="130">
        <v>2</v>
      </c>
    </row>
    <row r="3719" spans="1:2" s="73" customFormat="1" ht="10.5">
      <c r="A3719" s="129" t="s">
        <v>4201</v>
      </c>
      <c r="B3719" s="130">
        <v>2.5</v>
      </c>
    </row>
    <row r="3720" spans="1:2" s="73" customFormat="1" ht="10.5">
      <c r="A3720" s="129" t="s">
        <v>4202</v>
      </c>
      <c r="B3720" s="130">
        <v>2.5</v>
      </c>
    </row>
    <row r="3721" spans="1:2" s="73" customFormat="1" ht="10.5">
      <c r="A3721" s="129" t="s">
        <v>4203</v>
      </c>
      <c r="B3721" s="130">
        <v>2</v>
      </c>
    </row>
    <row r="3722" spans="1:2" s="73" customFormat="1" ht="10.5">
      <c r="A3722" s="129" t="s">
        <v>4204</v>
      </c>
      <c r="B3722" s="130">
        <v>2.5</v>
      </c>
    </row>
    <row r="3723" spans="1:2" s="73" customFormat="1" ht="10.5">
      <c r="A3723" s="129" t="s">
        <v>4205</v>
      </c>
      <c r="B3723" s="130">
        <v>2.5</v>
      </c>
    </row>
    <row r="3724" spans="1:2" s="73" customFormat="1" ht="10.5">
      <c r="A3724" s="129" t="s">
        <v>4206</v>
      </c>
      <c r="B3724" s="130">
        <v>1.5</v>
      </c>
    </row>
    <row r="3725" spans="1:2" s="73" customFormat="1" ht="10.5">
      <c r="A3725" s="129" t="s">
        <v>4207</v>
      </c>
      <c r="B3725" s="130">
        <v>2.5</v>
      </c>
    </row>
    <row r="3726" spans="1:2" s="73" customFormat="1" ht="10.5">
      <c r="A3726" s="129" t="s">
        <v>4208</v>
      </c>
      <c r="B3726" s="130">
        <v>4</v>
      </c>
    </row>
    <row r="3727" spans="1:2" s="73" customFormat="1" ht="10.5">
      <c r="A3727" s="129" t="s">
        <v>4209</v>
      </c>
      <c r="B3727" s="130">
        <v>2</v>
      </c>
    </row>
    <row r="3728" spans="1:2" s="73" customFormat="1" ht="10.5">
      <c r="A3728" s="129" t="s">
        <v>4210</v>
      </c>
      <c r="B3728" s="130">
        <v>1</v>
      </c>
    </row>
    <row r="3729" spans="1:2" s="73" customFormat="1" ht="10.5">
      <c r="A3729" s="129" t="s">
        <v>4211</v>
      </c>
      <c r="B3729" s="130">
        <v>0.5</v>
      </c>
    </row>
    <row r="3730" spans="1:2" s="73" customFormat="1" ht="10.5">
      <c r="A3730" s="129" t="s">
        <v>4212</v>
      </c>
      <c r="B3730" s="130">
        <v>1</v>
      </c>
    </row>
    <row r="3731" spans="1:2" s="73" customFormat="1" ht="10.5">
      <c r="A3731" s="129" t="s">
        <v>4213</v>
      </c>
      <c r="B3731" s="130">
        <v>1.5</v>
      </c>
    </row>
    <row r="3732" spans="1:2" s="73" customFormat="1" ht="10.5">
      <c r="A3732" s="129" t="s">
        <v>4214</v>
      </c>
      <c r="B3732" s="130">
        <v>2.5</v>
      </c>
    </row>
    <row r="3733" spans="1:2" s="73" customFormat="1" ht="10.5">
      <c r="A3733" s="129" t="s">
        <v>4215</v>
      </c>
      <c r="B3733" s="130">
        <v>3.5</v>
      </c>
    </row>
    <row r="3734" spans="1:2" s="73" customFormat="1" ht="10.5">
      <c r="A3734" s="129" t="s">
        <v>4216</v>
      </c>
      <c r="B3734" s="130">
        <v>1</v>
      </c>
    </row>
    <row r="3735" spans="1:2" s="73" customFormat="1" ht="10.5">
      <c r="A3735" s="129" t="s">
        <v>4217</v>
      </c>
      <c r="B3735" s="130">
        <v>0.5</v>
      </c>
    </row>
    <row r="3736" spans="1:2" s="73" customFormat="1" ht="10.5">
      <c r="A3736" s="129" t="s">
        <v>4218</v>
      </c>
      <c r="B3736" s="130">
        <v>2.5</v>
      </c>
    </row>
    <row r="3737" spans="1:2" s="73" customFormat="1" ht="10.5">
      <c r="A3737" s="129" t="s">
        <v>4219</v>
      </c>
      <c r="B3737" s="130">
        <v>0.5</v>
      </c>
    </row>
    <row r="3738" spans="1:2" s="73" customFormat="1" ht="10.5">
      <c r="A3738" s="129" t="s">
        <v>4220</v>
      </c>
      <c r="B3738" s="130">
        <v>3</v>
      </c>
    </row>
    <row r="3739" spans="1:2" s="73" customFormat="1" ht="10.5">
      <c r="A3739" s="129" t="s">
        <v>4221</v>
      </c>
      <c r="B3739" s="130">
        <v>4</v>
      </c>
    </row>
    <row r="3740" spans="1:2" s="73" customFormat="1" ht="10.5">
      <c r="A3740" s="129" t="s">
        <v>4222</v>
      </c>
      <c r="B3740" s="130">
        <v>4</v>
      </c>
    </row>
    <row r="3741" spans="1:2" s="73" customFormat="1" ht="10.5">
      <c r="A3741" s="129" t="s">
        <v>4223</v>
      </c>
      <c r="B3741" s="130">
        <v>4</v>
      </c>
    </row>
    <row r="3742" spans="1:2" s="73" customFormat="1" ht="10.5">
      <c r="A3742" s="129" t="s">
        <v>4224</v>
      </c>
      <c r="B3742" s="130">
        <v>6</v>
      </c>
    </row>
    <row r="3743" spans="1:2" s="73" customFormat="1" ht="10.5">
      <c r="A3743" s="129" t="s">
        <v>4225</v>
      </c>
      <c r="B3743" s="130">
        <v>5</v>
      </c>
    </row>
    <row r="3744" spans="1:2" s="73" customFormat="1" ht="10.5">
      <c r="A3744" s="131" t="s">
        <v>4226</v>
      </c>
      <c r="B3744" s="130">
        <v>4.5</v>
      </c>
    </row>
    <row r="3745" spans="1:2" s="73" customFormat="1" ht="10.5">
      <c r="A3745" s="129" t="s">
        <v>4227</v>
      </c>
      <c r="B3745" s="130">
        <v>5</v>
      </c>
    </row>
    <row r="3746" spans="1:2" s="73" customFormat="1" ht="10.5">
      <c r="A3746" s="129" t="s">
        <v>4228</v>
      </c>
      <c r="B3746" s="130">
        <v>6</v>
      </c>
    </row>
    <row r="3747" spans="1:2" s="73" customFormat="1" ht="10.5">
      <c r="A3747" s="129" t="s">
        <v>4229</v>
      </c>
      <c r="B3747" s="130">
        <v>3.5</v>
      </c>
    </row>
    <row r="3748" spans="1:2" s="73" customFormat="1" ht="10.5">
      <c r="A3748" s="129" t="s">
        <v>4230</v>
      </c>
      <c r="B3748" s="130">
        <v>4</v>
      </c>
    </row>
    <row r="3749" spans="1:2" s="73" customFormat="1" ht="10.5">
      <c r="A3749" s="129" t="s">
        <v>4231</v>
      </c>
      <c r="B3749" s="130">
        <v>6</v>
      </c>
    </row>
    <row r="3750" spans="1:2" s="73" customFormat="1" ht="10.5">
      <c r="A3750" s="129" t="s">
        <v>4232</v>
      </c>
      <c r="B3750" s="130">
        <v>6</v>
      </c>
    </row>
    <row r="3751" spans="1:2" s="73" customFormat="1" ht="10.5">
      <c r="A3751" s="129" t="s">
        <v>4233</v>
      </c>
      <c r="B3751" s="130">
        <v>4</v>
      </c>
    </row>
    <row r="3752" spans="1:2" s="73" customFormat="1" ht="10.5">
      <c r="A3752" s="129" t="s">
        <v>4234</v>
      </c>
      <c r="B3752" s="130">
        <v>5</v>
      </c>
    </row>
    <row r="3753" spans="1:2" s="73" customFormat="1" ht="10.5">
      <c r="A3753" s="129" t="s">
        <v>4235</v>
      </c>
      <c r="B3753" s="130">
        <v>3.5</v>
      </c>
    </row>
    <row r="3754" spans="1:2" s="73" customFormat="1" ht="10.5">
      <c r="A3754" s="129" t="s">
        <v>4236</v>
      </c>
      <c r="B3754" s="130">
        <v>4.5</v>
      </c>
    </row>
    <row r="3755" spans="1:2" s="73" customFormat="1" ht="10.5">
      <c r="A3755" s="129" t="s">
        <v>4237</v>
      </c>
      <c r="B3755" s="130">
        <v>5.5</v>
      </c>
    </row>
    <row r="3756" spans="1:2" s="73" customFormat="1" ht="10.5">
      <c r="A3756" s="129" t="s">
        <v>4238</v>
      </c>
      <c r="B3756" s="130">
        <v>3.5</v>
      </c>
    </row>
    <row r="3757" spans="1:2" s="73" customFormat="1" ht="10.5">
      <c r="A3757" s="129" t="s">
        <v>4239</v>
      </c>
      <c r="B3757" s="130">
        <v>0.5</v>
      </c>
    </row>
    <row r="3758" spans="1:2" s="73" customFormat="1" ht="10.5">
      <c r="A3758" s="129" t="s">
        <v>4240</v>
      </c>
      <c r="B3758" s="130">
        <v>3</v>
      </c>
    </row>
    <row r="3759" spans="1:2" s="73" customFormat="1" ht="10.5">
      <c r="A3759" s="129" t="s">
        <v>4241</v>
      </c>
      <c r="B3759" s="130">
        <v>9</v>
      </c>
    </row>
    <row r="3760" spans="1:2" s="73" customFormat="1" ht="10.5">
      <c r="A3760" s="129" t="s">
        <v>4242</v>
      </c>
      <c r="B3760" s="130">
        <v>3</v>
      </c>
    </row>
    <row r="3761" spans="1:2" s="73" customFormat="1" ht="10.5">
      <c r="A3761" s="129" t="s">
        <v>4243</v>
      </c>
      <c r="B3761" s="130">
        <v>1.5</v>
      </c>
    </row>
    <row r="3762" spans="1:2" s="73" customFormat="1" ht="10.5">
      <c r="A3762" s="129" t="s">
        <v>4244</v>
      </c>
      <c r="B3762" s="130">
        <v>2.5</v>
      </c>
    </row>
    <row r="3763" spans="1:2" s="73" customFormat="1" ht="10.5">
      <c r="A3763" s="129" t="s">
        <v>4245</v>
      </c>
      <c r="B3763" s="130">
        <v>1.5</v>
      </c>
    </row>
    <row r="3764" spans="1:2" s="73" customFormat="1" ht="10.5">
      <c r="A3764" s="129" t="s">
        <v>4246</v>
      </c>
      <c r="B3764" s="130">
        <v>4</v>
      </c>
    </row>
    <row r="3765" spans="1:2" s="73" customFormat="1" ht="10.5">
      <c r="A3765" s="129" t="s">
        <v>4247</v>
      </c>
      <c r="B3765" s="130">
        <v>3.5</v>
      </c>
    </row>
    <row r="3766" spans="1:2" s="73" customFormat="1" ht="10.5">
      <c r="A3766" s="129" t="s">
        <v>4248</v>
      </c>
      <c r="B3766" s="130">
        <v>2.5</v>
      </c>
    </row>
    <row r="3767" spans="1:2" s="73" customFormat="1" ht="10.5">
      <c r="A3767" s="129" t="s">
        <v>4249</v>
      </c>
      <c r="B3767" s="130">
        <v>1.5</v>
      </c>
    </row>
    <row r="3768" spans="1:2" s="73" customFormat="1" ht="10.5">
      <c r="A3768" s="129" t="s">
        <v>4250</v>
      </c>
      <c r="B3768" s="130">
        <v>4</v>
      </c>
    </row>
    <row r="3769" spans="1:2" s="73" customFormat="1" ht="10.5">
      <c r="A3769" s="129" t="s">
        <v>4251</v>
      </c>
      <c r="B3769" s="130">
        <v>3.5</v>
      </c>
    </row>
    <row r="3770" spans="1:2" s="73" customFormat="1" ht="10.5">
      <c r="A3770" s="129" t="s">
        <v>4252</v>
      </c>
      <c r="B3770" s="130">
        <v>3.5</v>
      </c>
    </row>
    <row r="3771" spans="1:2" s="73" customFormat="1" ht="10.5">
      <c r="A3771" s="129" t="s">
        <v>4253</v>
      </c>
      <c r="B3771" s="130">
        <v>8</v>
      </c>
    </row>
    <row r="3772" spans="1:2" s="73" customFormat="1" ht="10.5">
      <c r="A3772" s="129" t="s">
        <v>4254</v>
      </c>
      <c r="B3772" s="130">
        <v>3.5</v>
      </c>
    </row>
    <row r="3773" spans="1:2" s="73" customFormat="1" ht="10.5">
      <c r="A3773" s="129" t="s">
        <v>4255</v>
      </c>
      <c r="B3773" s="130">
        <v>4.5</v>
      </c>
    </row>
    <row r="3774" spans="1:2" s="73" customFormat="1" ht="10.5">
      <c r="A3774" s="129" t="s">
        <v>4256</v>
      </c>
      <c r="B3774" s="130">
        <v>1</v>
      </c>
    </row>
    <row r="3775" spans="1:2" s="73" customFormat="1" ht="10.5">
      <c r="A3775" s="129" t="s">
        <v>4257</v>
      </c>
      <c r="B3775" s="130">
        <v>1</v>
      </c>
    </row>
    <row r="3776" spans="1:2" s="73" customFormat="1" ht="10.5">
      <c r="A3776" s="129" t="s">
        <v>4258</v>
      </c>
      <c r="B3776" s="130">
        <v>4.5</v>
      </c>
    </row>
    <row r="3777" spans="1:2" s="73" customFormat="1" ht="10.5">
      <c r="A3777" s="129" t="s">
        <v>4259</v>
      </c>
      <c r="B3777" s="130">
        <v>3</v>
      </c>
    </row>
    <row r="3778" spans="1:2" s="73" customFormat="1" ht="10.5">
      <c r="A3778" s="129" t="s">
        <v>4260</v>
      </c>
      <c r="B3778" s="130">
        <v>3.5</v>
      </c>
    </row>
    <row r="3779" spans="1:2" s="73" customFormat="1" ht="10.5">
      <c r="A3779" s="129" t="s">
        <v>4261</v>
      </c>
      <c r="B3779" s="130">
        <v>3.5</v>
      </c>
    </row>
    <row r="3780" spans="1:2" s="73" customFormat="1" ht="10.5">
      <c r="A3780" s="129" t="s">
        <v>4262</v>
      </c>
      <c r="B3780" s="130">
        <v>3.5</v>
      </c>
    </row>
    <row r="3781" spans="1:2" s="73" customFormat="1" ht="10.5">
      <c r="A3781" s="129" t="s">
        <v>4263</v>
      </c>
      <c r="B3781" s="130">
        <v>4</v>
      </c>
    </row>
    <row r="3782" spans="1:2" s="73" customFormat="1" ht="10.5">
      <c r="A3782" s="129" t="s">
        <v>4264</v>
      </c>
      <c r="B3782" s="130">
        <v>4.5</v>
      </c>
    </row>
    <row r="3783" spans="1:2" s="73" customFormat="1" ht="10.5">
      <c r="A3783" s="129" t="s">
        <v>4265</v>
      </c>
      <c r="B3783" s="130">
        <v>3</v>
      </c>
    </row>
    <row r="3784" spans="1:2" s="73" customFormat="1" ht="10.5">
      <c r="A3784" s="129" t="s">
        <v>4266</v>
      </c>
      <c r="B3784" s="130">
        <v>3</v>
      </c>
    </row>
    <row r="3785" spans="1:2" s="73" customFormat="1" ht="10.5">
      <c r="A3785" s="129" t="s">
        <v>4267</v>
      </c>
      <c r="B3785" s="130">
        <v>3.5</v>
      </c>
    </row>
    <row r="3786" spans="1:2" s="73" customFormat="1" ht="10.5">
      <c r="A3786" s="129" t="s">
        <v>4268</v>
      </c>
      <c r="B3786" s="130">
        <v>4</v>
      </c>
    </row>
    <row r="3787" spans="1:2" s="73" customFormat="1" ht="10.5">
      <c r="A3787" s="129" t="s">
        <v>4269</v>
      </c>
      <c r="B3787" s="130">
        <v>3</v>
      </c>
    </row>
    <row r="3788" spans="1:2" s="73" customFormat="1" ht="10.5">
      <c r="A3788" s="129" t="s">
        <v>4270</v>
      </c>
      <c r="B3788" s="130">
        <v>4.5</v>
      </c>
    </row>
    <row r="3789" spans="1:2" s="73" customFormat="1" ht="10.5">
      <c r="A3789" s="129" t="s">
        <v>4271</v>
      </c>
      <c r="B3789" s="130">
        <v>3</v>
      </c>
    </row>
    <row r="3790" spans="1:2" s="73" customFormat="1" ht="10.5">
      <c r="A3790" s="129" t="s">
        <v>4272</v>
      </c>
      <c r="B3790" s="130">
        <v>3</v>
      </c>
    </row>
    <row r="3791" spans="1:2" s="73" customFormat="1" ht="10.5">
      <c r="A3791" s="129" t="s">
        <v>4273</v>
      </c>
      <c r="B3791" s="130">
        <v>4</v>
      </c>
    </row>
    <row r="3792" spans="1:2" s="73" customFormat="1" ht="10.5">
      <c r="A3792" s="129" t="s">
        <v>4274</v>
      </c>
      <c r="B3792" s="130">
        <v>4</v>
      </c>
    </row>
    <row r="3793" spans="1:2" s="73" customFormat="1" ht="10.5">
      <c r="A3793" s="129" t="s">
        <v>4275</v>
      </c>
      <c r="B3793" s="130">
        <v>4</v>
      </c>
    </row>
    <row r="3794" spans="1:2" s="73" customFormat="1" ht="10.5">
      <c r="A3794" s="129" t="s">
        <v>4276</v>
      </c>
      <c r="B3794" s="130">
        <v>3.5</v>
      </c>
    </row>
    <row r="3795" spans="1:2" s="73" customFormat="1" ht="10.5">
      <c r="A3795" s="129" t="s">
        <v>4277</v>
      </c>
      <c r="B3795" s="130">
        <v>3.5</v>
      </c>
    </row>
    <row r="3796" spans="1:2" s="73" customFormat="1" ht="10.5">
      <c r="A3796" s="129" t="s">
        <v>4278</v>
      </c>
      <c r="B3796" s="130">
        <v>4</v>
      </c>
    </row>
    <row r="3797" spans="1:2" s="73" customFormat="1" ht="10.5">
      <c r="A3797" s="129" t="s">
        <v>4279</v>
      </c>
      <c r="B3797" s="130">
        <v>3.5</v>
      </c>
    </row>
    <row r="3798" spans="1:2" s="73" customFormat="1" ht="10.5">
      <c r="A3798" s="129" t="s">
        <v>4280</v>
      </c>
      <c r="B3798" s="130">
        <v>4</v>
      </c>
    </row>
    <row r="3799" spans="1:2" s="73" customFormat="1" ht="10.5">
      <c r="A3799" s="129" t="s">
        <v>4281</v>
      </c>
      <c r="B3799" s="130">
        <v>2</v>
      </c>
    </row>
    <row r="3800" spans="1:2" s="73" customFormat="1" ht="10.5">
      <c r="A3800" s="129" t="s">
        <v>4282</v>
      </c>
      <c r="B3800" s="130">
        <v>5</v>
      </c>
    </row>
    <row r="3801" spans="1:2" s="73" customFormat="1" ht="10.5">
      <c r="A3801" s="129" t="s">
        <v>4283</v>
      </c>
      <c r="B3801" s="130">
        <v>1</v>
      </c>
    </row>
    <row r="3802" spans="1:2" s="73" customFormat="1" ht="10.5">
      <c r="A3802" s="129" t="s">
        <v>4284</v>
      </c>
      <c r="B3802" s="130">
        <v>3.5</v>
      </c>
    </row>
    <row r="3803" spans="1:2" s="73" customFormat="1" ht="10.5">
      <c r="A3803" s="129" t="s">
        <v>4285</v>
      </c>
      <c r="B3803" s="130">
        <v>4</v>
      </c>
    </row>
    <row r="3804" spans="1:2" s="73" customFormat="1" ht="10.5">
      <c r="A3804" s="129" t="s">
        <v>4286</v>
      </c>
      <c r="B3804" s="130">
        <v>6.5</v>
      </c>
    </row>
    <row r="3805" spans="1:2" s="73" customFormat="1" ht="10.5">
      <c r="A3805" s="129" t="s">
        <v>4287</v>
      </c>
      <c r="B3805" s="130">
        <v>3</v>
      </c>
    </row>
    <row r="3806" spans="1:2" s="73" customFormat="1" ht="10.5">
      <c r="A3806" s="129" t="s">
        <v>4288</v>
      </c>
      <c r="B3806" s="130">
        <v>4</v>
      </c>
    </row>
    <row r="3807" spans="1:2" s="73" customFormat="1" ht="10.5">
      <c r="A3807" s="129" t="s">
        <v>4289</v>
      </c>
      <c r="B3807" s="130">
        <v>3.5</v>
      </c>
    </row>
    <row r="3808" spans="1:2" s="73" customFormat="1" ht="10.5">
      <c r="A3808" s="129" t="s">
        <v>4290</v>
      </c>
      <c r="B3808" s="130">
        <v>0.5</v>
      </c>
    </row>
    <row r="3809" spans="1:2" s="73" customFormat="1" ht="10.5">
      <c r="A3809" s="129" t="s">
        <v>4291</v>
      </c>
      <c r="B3809" s="130">
        <v>1</v>
      </c>
    </row>
    <row r="3810" spans="1:2" s="73" customFormat="1" ht="10.5">
      <c r="A3810" s="129" t="s">
        <v>4292</v>
      </c>
      <c r="B3810" s="130">
        <v>1.5</v>
      </c>
    </row>
    <row r="3811" spans="1:2" s="73" customFormat="1" ht="10.5">
      <c r="A3811" s="129" t="s">
        <v>4293</v>
      </c>
      <c r="B3811" s="130">
        <v>1</v>
      </c>
    </row>
    <row r="3812" spans="1:2" s="73" customFormat="1" ht="10.5">
      <c r="A3812" s="129" t="s">
        <v>4294</v>
      </c>
      <c r="B3812" s="130">
        <v>1.5</v>
      </c>
    </row>
    <row r="3813" spans="1:2" s="73" customFormat="1" ht="10.5">
      <c r="A3813" s="129" t="s">
        <v>4295</v>
      </c>
      <c r="B3813" s="130">
        <v>1</v>
      </c>
    </row>
    <row r="3814" spans="1:2" s="73" customFormat="1" ht="10.5">
      <c r="A3814" s="129" t="s">
        <v>4296</v>
      </c>
      <c r="B3814" s="130">
        <v>2.5</v>
      </c>
    </row>
    <row r="3815" spans="1:2" s="73" customFormat="1" ht="10.5">
      <c r="A3815" s="129" t="s">
        <v>4297</v>
      </c>
      <c r="B3815" s="130">
        <v>2</v>
      </c>
    </row>
    <row r="3816" spans="1:2" s="73" customFormat="1" ht="10.5">
      <c r="A3816" s="129" t="s">
        <v>4298</v>
      </c>
      <c r="B3816" s="130">
        <v>5.5</v>
      </c>
    </row>
    <row r="3817" spans="1:2" s="73" customFormat="1" ht="10.5">
      <c r="A3817" s="129" t="s">
        <v>4299</v>
      </c>
      <c r="B3817" s="130">
        <v>5.5</v>
      </c>
    </row>
    <row r="3818" spans="1:2" s="73" customFormat="1" ht="10.5">
      <c r="A3818" s="129" t="s">
        <v>4300</v>
      </c>
      <c r="B3818" s="130">
        <v>5.5</v>
      </c>
    </row>
    <row r="3819" spans="1:2" s="73" customFormat="1" ht="10.5">
      <c r="A3819" s="129" t="s">
        <v>4301</v>
      </c>
      <c r="B3819" s="130">
        <v>5.5</v>
      </c>
    </row>
    <row r="3820" spans="1:2" s="73" customFormat="1" ht="10.5">
      <c r="A3820" s="129" t="s">
        <v>4302</v>
      </c>
      <c r="B3820" s="130">
        <v>5</v>
      </c>
    </row>
    <row r="3821" spans="1:2" s="73" customFormat="1" ht="10.5">
      <c r="A3821" s="129" t="s">
        <v>4303</v>
      </c>
      <c r="B3821" s="130">
        <v>5.5</v>
      </c>
    </row>
    <row r="3822" spans="1:2" s="73" customFormat="1" ht="10.5">
      <c r="A3822" s="129" t="s">
        <v>4304</v>
      </c>
      <c r="B3822" s="130">
        <v>5.5</v>
      </c>
    </row>
    <row r="3823" spans="1:2" s="73" customFormat="1" ht="10.5">
      <c r="A3823" s="129" t="s">
        <v>4305</v>
      </c>
      <c r="B3823" s="130">
        <v>6</v>
      </c>
    </row>
    <row r="3824" spans="1:2" s="73" customFormat="1" ht="10.5">
      <c r="A3824" s="129" t="s">
        <v>4306</v>
      </c>
      <c r="B3824" s="130">
        <v>7</v>
      </c>
    </row>
    <row r="3825" spans="1:2" s="73" customFormat="1" ht="10.5">
      <c r="A3825" s="129" t="s">
        <v>4307</v>
      </c>
      <c r="B3825" s="130">
        <v>5.5</v>
      </c>
    </row>
    <row r="3826" spans="1:2" s="73" customFormat="1" ht="10.5">
      <c r="A3826" s="129" t="s">
        <v>4308</v>
      </c>
      <c r="B3826" s="130">
        <v>5.5</v>
      </c>
    </row>
    <row r="3827" spans="1:2" s="73" customFormat="1" ht="10.5">
      <c r="A3827" s="129" t="s">
        <v>4309</v>
      </c>
      <c r="B3827" s="130">
        <v>4.5</v>
      </c>
    </row>
    <row r="3828" spans="1:2" s="73" customFormat="1" ht="10.5">
      <c r="A3828" s="129" t="s">
        <v>4310</v>
      </c>
      <c r="B3828" s="130">
        <v>6.5</v>
      </c>
    </row>
    <row r="3829" spans="1:2" s="73" customFormat="1" ht="10.5">
      <c r="A3829" s="129" t="s">
        <v>4311</v>
      </c>
      <c r="B3829" s="130">
        <v>4.5</v>
      </c>
    </row>
    <row r="3830" spans="1:2" s="73" customFormat="1" ht="10.5">
      <c r="A3830" s="129" t="s">
        <v>4312</v>
      </c>
      <c r="B3830" s="130">
        <v>5.5</v>
      </c>
    </row>
    <row r="3831" spans="1:2" s="73" customFormat="1" ht="10.5">
      <c r="A3831" s="129" t="s">
        <v>4313</v>
      </c>
      <c r="B3831" s="130">
        <v>6</v>
      </c>
    </row>
    <row r="3832" spans="1:2" s="73" customFormat="1" ht="10.5">
      <c r="A3832" s="129" t="s">
        <v>4314</v>
      </c>
      <c r="B3832" s="130">
        <v>6.5</v>
      </c>
    </row>
    <row r="3833" spans="1:2" s="73" customFormat="1" ht="10.5">
      <c r="A3833" s="129" t="s">
        <v>4315</v>
      </c>
      <c r="B3833" s="130">
        <v>6</v>
      </c>
    </row>
    <row r="3834" spans="1:2" s="73" customFormat="1" ht="10.5">
      <c r="A3834" s="129" t="s">
        <v>4316</v>
      </c>
      <c r="B3834" s="130">
        <v>6.5</v>
      </c>
    </row>
    <row r="3835" spans="1:2" s="73" customFormat="1" ht="10.5">
      <c r="A3835" s="129" t="s">
        <v>4317</v>
      </c>
      <c r="B3835" s="130">
        <v>7</v>
      </c>
    </row>
    <row r="3836" spans="1:2" s="73" customFormat="1" ht="10.5">
      <c r="A3836" s="129" t="s">
        <v>4318</v>
      </c>
      <c r="B3836" s="130">
        <v>4</v>
      </c>
    </row>
    <row r="3837" spans="1:2" s="73" customFormat="1" ht="10.5">
      <c r="A3837" s="129" t="s">
        <v>4319</v>
      </c>
      <c r="B3837" s="130">
        <v>7</v>
      </c>
    </row>
    <row r="3838" spans="1:2" s="73" customFormat="1" ht="10.5">
      <c r="A3838" s="129" t="s">
        <v>4320</v>
      </c>
      <c r="B3838" s="130">
        <v>5</v>
      </c>
    </row>
    <row r="3839" spans="1:2" s="73" customFormat="1" ht="10.5">
      <c r="A3839" s="129" t="s">
        <v>4321</v>
      </c>
      <c r="B3839" s="130">
        <v>5</v>
      </c>
    </row>
    <row r="3840" spans="1:2" s="73" customFormat="1" ht="10.5">
      <c r="A3840" s="129" t="s">
        <v>4322</v>
      </c>
      <c r="B3840" s="130">
        <v>6</v>
      </c>
    </row>
    <row r="3841" spans="1:2" s="73" customFormat="1" ht="10.5">
      <c r="A3841" s="129" t="s">
        <v>4323</v>
      </c>
      <c r="B3841" s="130">
        <v>2.5</v>
      </c>
    </row>
    <row r="3842" spans="1:2" s="73" customFormat="1" ht="10.5">
      <c r="A3842" s="129" t="s">
        <v>4324</v>
      </c>
      <c r="B3842" s="130">
        <v>3.5</v>
      </c>
    </row>
    <row r="3843" spans="1:2" s="73" customFormat="1" ht="10.5">
      <c r="A3843" s="129" t="s">
        <v>4325</v>
      </c>
      <c r="B3843" s="130">
        <v>3.5</v>
      </c>
    </row>
    <row r="3844" spans="1:2" s="73" customFormat="1" ht="10.5">
      <c r="A3844" s="129" t="s">
        <v>4326</v>
      </c>
      <c r="B3844" s="130">
        <v>3</v>
      </c>
    </row>
    <row r="3845" spans="1:2" s="73" customFormat="1" ht="10.5">
      <c r="A3845" s="129" t="s">
        <v>4327</v>
      </c>
      <c r="B3845" s="130">
        <v>2.5</v>
      </c>
    </row>
    <row r="3846" spans="1:2" s="73" customFormat="1" ht="10.5">
      <c r="A3846" s="129" t="s">
        <v>4328</v>
      </c>
      <c r="B3846" s="130">
        <v>3</v>
      </c>
    </row>
    <row r="3847" spans="1:2" s="73" customFormat="1" ht="10.5">
      <c r="A3847" s="129" t="s">
        <v>4329</v>
      </c>
      <c r="B3847" s="130">
        <v>2</v>
      </c>
    </row>
    <row r="3848" spans="1:2" s="73" customFormat="1" ht="10.5">
      <c r="A3848" s="129" t="s">
        <v>4330</v>
      </c>
      <c r="B3848" s="130">
        <v>3</v>
      </c>
    </row>
    <row r="3849" spans="1:2" s="73" customFormat="1" ht="10.5">
      <c r="A3849" s="129" t="s">
        <v>4331</v>
      </c>
      <c r="B3849" s="130">
        <v>3</v>
      </c>
    </row>
    <row r="3850" spans="1:2" s="73" customFormat="1" ht="10.5">
      <c r="A3850" s="129" t="s">
        <v>4332</v>
      </c>
      <c r="B3850" s="130">
        <v>1.5</v>
      </c>
    </row>
    <row r="3851" spans="1:2" s="73" customFormat="1" ht="10.5">
      <c r="A3851" s="129" t="s">
        <v>4333</v>
      </c>
      <c r="B3851" s="130">
        <v>1</v>
      </c>
    </row>
    <row r="3852" spans="1:2" s="73" customFormat="1" ht="10.5">
      <c r="A3852" s="129" t="s">
        <v>4334</v>
      </c>
      <c r="B3852" s="130">
        <v>4.5</v>
      </c>
    </row>
    <row r="3853" spans="1:2" s="73" customFormat="1" ht="10.5">
      <c r="A3853" s="129" t="s">
        <v>4335</v>
      </c>
      <c r="B3853" s="130">
        <v>4</v>
      </c>
    </row>
    <row r="3854" spans="1:2" s="73" customFormat="1" ht="10.5">
      <c r="A3854" s="129" t="s">
        <v>4336</v>
      </c>
      <c r="B3854" s="130">
        <v>3.5</v>
      </c>
    </row>
    <row r="3855" spans="1:2" s="73" customFormat="1" ht="10.5">
      <c r="A3855" s="129" t="s">
        <v>4337</v>
      </c>
      <c r="B3855" s="130">
        <v>2.5</v>
      </c>
    </row>
    <row r="3856" spans="1:2" s="73" customFormat="1" ht="10.5">
      <c r="A3856" s="129" t="s">
        <v>4338</v>
      </c>
      <c r="B3856" s="130">
        <v>5</v>
      </c>
    </row>
    <row r="3857" spans="1:2" s="73" customFormat="1" ht="10.5">
      <c r="A3857" s="129" t="s">
        <v>4339</v>
      </c>
      <c r="B3857" s="130">
        <v>3.5</v>
      </c>
    </row>
    <row r="3858" spans="1:2" s="73" customFormat="1" ht="10.5">
      <c r="A3858" s="129" t="s">
        <v>4340</v>
      </c>
      <c r="B3858" s="130">
        <v>2</v>
      </c>
    </row>
    <row r="3859" spans="1:2" s="73" customFormat="1" ht="10.5">
      <c r="A3859" s="129" t="s">
        <v>4341</v>
      </c>
      <c r="B3859" s="130">
        <v>5.5</v>
      </c>
    </row>
    <row r="3860" spans="1:2" s="73" customFormat="1" ht="10.5">
      <c r="A3860" s="129" t="s">
        <v>4342</v>
      </c>
      <c r="B3860" s="130">
        <v>3</v>
      </c>
    </row>
    <row r="3861" spans="1:2" s="73" customFormat="1" ht="10.5">
      <c r="A3861" s="129" t="s">
        <v>4343</v>
      </c>
      <c r="B3861" s="130">
        <v>1</v>
      </c>
    </row>
    <row r="3862" spans="1:2" s="73" customFormat="1" ht="10.5">
      <c r="A3862" s="129" t="s">
        <v>4344</v>
      </c>
      <c r="B3862" s="130">
        <v>3.5</v>
      </c>
    </row>
    <row r="3863" spans="1:2" s="73" customFormat="1" ht="10.5">
      <c r="A3863" s="129" t="s">
        <v>4345</v>
      </c>
      <c r="B3863" s="130">
        <v>3</v>
      </c>
    </row>
    <row r="3864" spans="1:2" s="73" customFormat="1" ht="10.5">
      <c r="A3864" s="129" t="s">
        <v>4346</v>
      </c>
      <c r="B3864" s="130">
        <v>3</v>
      </c>
    </row>
    <row r="3865" spans="1:2" s="73" customFormat="1" ht="10.5">
      <c r="A3865" s="129" t="s">
        <v>4347</v>
      </c>
      <c r="B3865" s="130">
        <v>3</v>
      </c>
    </row>
    <row r="3866" spans="1:2" s="73" customFormat="1" ht="10.5">
      <c r="A3866" s="129" t="s">
        <v>4348</v>
      </c>
      <c r="B3866" s="130">
        <v>3</v>
      </c>
    </row>
    <row r="3867" spans="1:2" s="73" customFormat="1" ht="10.5">
      <c r="A3867" s="129" t="s">
        <v>4349</v>
      </c>
      <c r="B3867" s="130">
        <v>3.5</v>
      </c>
    </row>
    <row r="3868" spans="1:2" s="73" customFormat="1" ht="10.5">
      <c r="A3868" s="129" t="s">
        <v>4350</v>
      </c>
      <c r="B3868" s="130">
        <v>3.5</v>
      </c>
    </row>
    <row r="3869" spans="1:2" s="73" customFormat="1" ht="10.5">
      <c r="A3869" s="129" t="s">
        <v>4351</v>
      </c>
      <c r="B3869" s="130">
        <v>2.5</v>
      </c>
    </row>
    <row r="3870" spans="1:2" s="73" customFormat="1" ht="10.5">
      <c r="A3870" s="129" t="s">
        <v>4352</v>
      </c>
      <c r="B3870" s="130">
        <v>2</v>
      </c>
    </row>
    <row r="3871" spans="1:2" s="73" customFormat="1" ht="10.5">
      <c r="A3871" s="129" t="s">
        <v>4353</v>
      </c>
      <c r="B3871" s="130">
        <v>1</v>
      </c>
    </row>
    <row r="3872" spans="1:2" s="73" customFormat="1" ht="10.5">
      <c r="A3872" s="129" t="s">
        <v>4354</v>
      </c>
      <c r="B3872" s="130">
        <v>1</v>
      </c>
    </row>
    <row r="3873" spans="1:2" s="73" customFormat="1" ht="10.5">
      <c r="A3873" s="129" t="s">
        <v>4355</v>
      </c>
      <c r="B3873" s="130">
        <v>3</v>
      </c>
    </row>
    <row r="3874" spans="1:2" s="73" customFormat="1" ht="10.5">
      <c r="A3874" s="129" t="s">
        <v>4356</v>
      </c>
      <c r="B3874" s="130">
        <v>1.5</v>
      </c>
    </row>
    <row r="3875" spans="1:2" s="73" customFormat="1" ht="10.5">
      <c r="A3875" s="129" t="s">
        <v>4357</v>
      </c>
      <c r="B3875" s="130">
        <v>0</v>
      </c>
    </row>
    <row r="3876" spans="1:2" s="73" customFormat="1" ht="10.5">
      <c r="A3876" s="129" t="s">
        <v>4358</v>
      </c>
      <c r="B3876" s="130">
        <v>0.5</v>
      </c>
    </row>
    <row r="3877" spans="1:2" s="73" customFormat="1" ht="10.5">
      <c r="A3877" s="129" t="s">
        <v>4359</v>
      </c>
      <c r="B3877" s="130">
        <v>1</v>
      </c>
    </row>
    <row r="3878" spans="1:2" s="73" customFormat="1" ht="10.5">
      <c r="A3878" s="129" t="s">
        <v>4360</v>
      </c>
      <c r="B3878" s="130">
        <v>1.5</v>
      </c>
    </row>
    <row r="3879" spans="1:2" s="73" customFormat="1" ht="10.5">
      <c r="A3879" s="129" t="s">
        <v>4361</v>
      </c>
      <c r="B3879" s="130">
        <v>0.5</v>
      </c>
    </row>
    <row r="3880" spans="1:2" s="73" customFormat="1" ht="10.5">
      <c r="A3880" s="129" t="s">
        <v>4362</v>
      </c>
      <c r="B3880" s="130">
        <v>0.5</v>
      </c>
    </row>
    <row r="3881" spans="1:2" s="73" customFormat="1" ht="10.5">
      <c r="A3881" s="129" t="s">
        <v>4363</v>
      </c>
      <c r="B3881" s="130">
        <v>1</v>
      </c>
    </row>
    <row r="3882" spans="1:2" s="73" customFormat="1" ht="10.5">
      <c r="A3882" s="129" t="s">
        <v>4364</v>
      </c>
      <c r="B3882" s="130">
        <v>8.5</v>
      </c>
    </row>
    <row r="3883" spans="1:2" s="73" customFormat="1" ht="10.5">
      <c r="A3883" s="129" t="s">
        <v>4365</v>
      </c>
      <c r="B3883" s="130">
        <v>5</v>
      </c>
    </row>
    <row r="3884" spans="1:2" s="73" customFormat="1" ht="10.5">
      <c r="A3884" s="129" t="s">
        <v>4366</v>
      </c>
      <c r="B3884" s="130">
        <v>0</v>
      </c>
    </row>
    <row r="3885" spans="1:2" s="73" customFormat="1" ht="10.5">
      <c r="A3885" s="129" t="s">
        <v>4367</v>
      </c>
      <c r="B3885" s="130">
        <v>0</v>
      </c>
    </row>
    <row r="3886" spans="1:2" s="73" customFormat="1" ht="10.5">
      <c r="A3886" s="129" t="s">
        <v>4368</v>
      </c>
      <c r="B3886" s="130">
        <v>2</v>
      </c>
    </row>
    <row r="3887" spans="1:2" s="73" customFormat="1" ht="10.5">
      <c r="A3887" s="129" t="s">
        <v>4369</v>
      </c>
      <c r="B3887" s="130">
        <v>2</v>
      </c>
    </row>
    <row r="3888" spans="1:2" s="73" customFormat="1" ht="10.5">
      <c r="A3888" s="129" t="s">
        <v>4370</v>
      </c>
      <c r="B3888" s="130">
        <v>0</v>
      </c>
    </row>
    <row r="3889" spans="1:2" s="73" customFormat="1" ht="10.5">
      <c r="A3889" s="129" t="s">
        <v>4371</v>
      </c>
      <c r="B3889" s="130">
        <v>2.5</v>
      </c>
    </row>
    <row r="3890" spans="1:2" s="73" customFormat="1" ht="10.5">
      <c r="A3890" s="129" t="s">
        <v>4372</v>
      </c>
      <c r="B3890" s="130">
        <v>1</v>
      </c>
    </row>
    <row r="3891" spans="1:2" s="73" customFormat="1" ht="10.5">
      <c r="A3891" s="129" t="s">
        <v>4373</v>
      </c>
      <c r="B3891" s="130">
        <v>3</v>
      </c>
    </row>
    <row r="3892" spans="1:2" s="73" customFormat="1" ht="10.5">
      <c r="A3892" s="129" t="s">
        <v>4374</v>
      </c>
      <c r="B3892" s="130">
        <v>0</v>
      </c>
    </row>
    <row r="3893" spans="1:2" s="73" customFormat="1" ht="10.5">
      <c r="A3893" s="129" t="s">
        <v>4375</v>
      </c>
      <c r="B3893" s="130">
        <v>0.5</v>
      </c>
    </row>
    <row r="3894" spans="1:2" s="73" customFormat="1" ht="10.5">
      <c r="A3894" s="129" t="s">
        <v>4376</v>
      </c>
      <c r="B3894" s="130">
        <v>3.5</v>
      </c>
    </row>
    <row r="3895" spans="1:2" s="73" customFormat="1" ht="10.5">
      <c r="A3895" s="129" t="s">
        <v>4377</v>
      </c>
      <c r="B3895" s="130">
        <v>1.5</v>
      </c>
    </row>
    <row r="3896" spans="1:2" s="73" customFormat="1" ht="10.5">
      <c r="A3896" s="129" t="s">
        <v>4378</v>
      </c>
      <c r="B3896" s="130">
        <v>1.5</v>
      </c>
    </row>
    <row r="3897" spans="1:2" s="73" customFormat="1" ht="10.5">
      <c r="A3897" s="129" t="s">
        <v>4379</v>
      </c>
      <c r="B3897" s="130">
        <v>0</v>
      </c>
    </row>
    <row r="3898" spans="1:2" s="73" customFormat="1" ht="10.5">
      <c r="A3898" s="129" t="s">
        <v>4380</v>
      </c>
      <c r="B3898" s="130">
        <v>1</v>
      </c>
    </row>
    <row r="3899" spans="1:2" s="73" customFormat="1" ht="10.5">
      <c r="A3899" s="129" t="s">
        <v>4381</v>
      </c>
      <c r="B3899" s="130">
        <v>1.5</v>
      </c>
    </row>
    <row r="3900" spans="1:2" s="73" customFormat="1" ht="10.5">
      <c r="A3900" s="129" t="s">
        <v>4382</v>
      </c>
      <c r="B3900" s="130">
        <v>2.5</v>
      </c>
    </row>
    <row r="3901" spans="1:2" s="73" customFormat="1" ht="10.5">
      <c r="A3901" s="129" t="s">
        <v>4383</v>
      </c>
      <c r="B3901" s="130">
        <v>3</v>
      </c>
    </row>
    <row r="3902" spans="1:2" s="73" customFormat="1" ht="10.5">
      <c r="A3902" s="129" t="s">
        <v>4384</v>
      </c>
      <c r="B3902" s="130">
        <v>3</v>
      </c>
    </row>
    <row r="3903" spans="1:2" s="73" customFormat="1" ht="10.5">
      <c r="A3903" s="129" t="s">
        <v>4385</v>
      </c>
      <c r="B3903" s="130">
        <v>1.5</v>
      </c>
    </row>
    <row r="3904" spans="1:2" s="73" customFormat="1" ht="10.5">
      <c r="A3904" s="129" t="s">
        <v>4386</v>
      </c>
      <c r="B3904" s="130">
        <v>1</v>
      </c>
    </row>
    <row r="3905" spans="1:2" s="73" customFormat="1" ht="10.5">
      <c r="A3905" s="129" t="s">
        <v>4387</v>
      </c>
      <c r="B3905" s="130">
        <v>1.5</v>
      </c>
    </row>
    <row r="3906" spans="1:2" s="73" customFormat="1" ht="10.5">
      <c r="A3906" s="129" t="s">
        <v>4388</v>
      </c>
      <c r="B3906" s="130">
        <v>1.5</v>
      </c>
    </row>
    <row r="3907" spans="1:2" s="73" customFormat="1" ht="10.5">
      <c r="A3907" s="129" t="s">
        <v>4389</v>
      </c>
      <c r="B3907" s="130">
        <v>1.5</v>
      </c>
    </row>
    <row r="3908" spans="1:2" s="73" customFormat="1" ht="10.5">
      <c r="A3908" s="129" t="s">
        <v>4390</v>
      </c>
      <c r="B3908" s="130">
        <v>1.5</v>
      </c>
    </row>
    <row r="3909" spans="1:2" s="73" customFormat="1" ht="10.5">
      <c r="A3909" s="129" t="s">
        <v>4391</v>
      </c>
      <c r="B3909" s="130">
        <v>0.5</v>
      </c>
    </row>
    <row r="3910" spans="1:2" s="73" customFormat="1" ht="10.5">
      <c r="A3910" s="129" t="s">
        <v>4392</v>
      </c>
      <c r="B3910" s="130">
        <v>1</v>
      </c>
    </row>
    <row r="3911" spans="1:2" s="73" customFormat="1" ht="10.5">
      <c r="A3911" s="129" t="s">
        <v>4393</v>
      </c>
      <c r="B3911" s="130">
        <v>0.5</v>
      </c>
    </row>
    <row r="3912" spans="1:2" s="73" customFormat="1" ht="10.5">
      <c r="A3912" s="129" t="s">
        <v>4394</v>
      </c>
      <c r="B3912" s="130">
        <v>0.5</v>
      </c>
    </row>
    <row r="3913" spans="1:2" s="73" customFormat="1" ht="10.5">
      <c r="A3913" s="129" t="s">
        <v>4395</v>
      </c>
      <c r="B3913" s="130">
        <v>2.5</v>
      </c>
    </row>
    <row r="3914" spans="1:2" s="73" customFormat="1" ht="10.5">
      <c r="A3914" s="129" t="s">
        <v>4396</v>
      </c>
      <c r="B3914" s="130">
        <v>2.5</v>
      </c>
    </row>
    <row r="3915" spans="1:2" s="73" customFormat="1" ht="10.5">
      <c r="A3915" s="129" t="s">
        <v>4397</v>
      </c>
      <c r="B3915" s="130">
        <v>2</v>
      </c>
    </row>
    <row r="3916" spans="1:2" s="73" customFormat="1" ht="10.5">
      <c r="A3916" s="129" t="s">
        <v>4398</v>
      </c>
      <c r="B3916" s="130">
        <v>1</v>
      </c>
    </row>
    <row r="3917" spans="1:2" s="73" customFormat="1" ht="10.5">
      <c r="A3917" s="129" t="s">
        <v>4399</v>
      </c>
      <c r="B3917" s="130">
        <v>0</v>
      </c>
    </row>
    <row r="3918" spans="1:2" s="73" customFormat="1" ht="10.5">
      <c r="A3918" s="129" t="s">
        <v>4400</v>
      </c>
      <c r="B3918" s="130">
        <v>1</v>
      </c>
    </row>
    <row r="3919" spans="1:2" s="73" customFormat="1" ht="10.5">
      <c r="A3919" s="129" t="s">
        <v>4401</v>
      </c>
      <c r="B3919" s="130">
        <v>0</v>
      </c>
    </row>
    <row r="3920" spans="1:2" s="73" customFormat="1" ht="10.5">
      <c r="A3920" s="129" t="s">
        <v>4402</v>
      </c>
      <c r="B3920" s="130">
        <v>1.5</v>
      </c>
    </row>
    <row r="3921" spans="1:2" s="73" customFormat="1" ht="10.5">
      <c r="A3921" s="129" t="s">
        <v>4403</v>
      </c>
      <c r="B3921" s="130">
        <v>0</v>
      </c>
    </row>
    <row r="3922" spans="1:2" s="73" customFormat="1" ht="10.5">
      <c r="A3922" s="129" t="s">
        <v>4404</v>
      </c>
      <c r="B3922" s="130">
        <v>0</v>
      </c>
    </row>
    <row r="3923" spans="1:2" s="73" customFormat="1" ht="10.5">
      <c r="A3923" s="129" t="s">
        <v>4405</v>
      </c>
      <c r="B3923" s="130">
        <v>0</v>
      </c>
    </row>
    <row r="3924" spans="1:2" s="73" customFormat="1" ht="10.5">
      <c r="A3924" s="129" t="s">
        <v>4406</v>
      </c>
      <c r="B3924" s="130">
        <v>0</v>
      </c>
    </row>
    <row r="3925" spans="1:2" s="73" customFormat="1" ht="10.5">
      <c r="A3925" s="129" t="s">
        <v>4407</v>
      </c>
      <c r="B3925" s="130">
        <v>0</v>
      </c>
    </row>
    <row r="3926" spans="1:2" s="73" customFormat="1" ht="10.5">
      <c r="A3926" s="129" t="s">
        <v>4408</v>
      </c>
      <c r="B3926" s="130">
        <v>0.5</v>
      </c>
    </row>
    <row r="3927" spans="1:2" s="73" customFormat="1" ht="10.5">
      <c r="A3927" s="129" t="s">
        <v>4409</v>
      </c>
      <c r="B3927" s="130">
        <v>3</v>
      </c>
    </row>
    <row r="3928" spans="1:2" s="73" customFormat="1" ht="10.5">
      <c r="A3928" s="129" t="s">
        <v>4410</v>
      </c>
      <c r="B3928" s="130">
        <v>2.5</v>
      </c>
    </row>
    <row r="3929" spans="1:2" s="73" customFormat="1" ht="10.5">
      <c r="A3929" s="129" t="s">
        <v>4411</v>
      </c>
      <c r="B3929" s="130">
        <v>1.5</v>
      </c>
    </row>
    <row r="3930" spans="1:2" s="73" customFormat="1" ht="10.5">
      <c r="A3930" s="129" t="s">
        <v>4412</v>
      </c>
      <c r="B3930" s="130">
        <v>1</v>
      </c>
    </row>
    <row r="3931" spans="1:2" s="73" customFormat="1" ht="10.5">
      <c r="A3931" s="129" t="s">
        <v>4413</v>
      </c>
      <c r="B3931" s="130">
        <v>1.5</v>
      </c>
    </row>
    <row r="3932" spans="1:2" s="73" customFormat="1" ht="10.5">
      <c r="A3932" s="129" t="s">
        <v>4414</v>
      </c>
      <c r="B3932" s="130">
        <v>1</v>
      </c>
    </row>
    <row r="3933" spans="1:2" s="73" customFormat="1" ht="10.5">
      <c r="A3933" s="129" t="s">
        <v>4415</v>
      </c>
      <c r="B3933" s="130">
        <v>1</v>
      </c>
    </row>
    <row r="3934" spans="1:2" s="73" customFormat="1" ht="10.5">
      <c r="A3934" s="129" t="s">
        <v>4416</v>
      </c>
      <c r="B3934" s="130">
        <v>0.5</v>
      </c>
    </row>
    <row r="3935" spans="1:2" s="73" customFormat="1" ht="10.5">
      <c r="A3935" s="129" t="s">
        <v>4417</v>
      </c>
      <c r="B3935" s="130">
        <v>1.5</v>
      </c>
    </row>
    <row r="3936" spans="1:2" s="73" customFormat="1" ht="10.5">
      <c r="A3936" s="129" t="s">
        <v>4418</v>
      </c>
      <c r="B3936" s="130">
        <v>2</v>
      </c>
    </row>
    <row r="3937" spans="1:2" s="73" customFormat="1" ht="10.5">
      <c r="A3937" s="129" t="s">
        <v>4419</v>
      </c>
      <c r="B3937" s="130">
        <v>3</v>
      </c>
    </row>
    <row r="3938" spans="1:2" s="73" customFormat="1" ht="10.5">
      <c r="A3938" s="129" t="s">
        <v>4420</v>
      </c>
      <c r="B3938" s="130">
        <v>1</v>
      </c>
    </row>
    <row r="3939" spans="1:2" s="73" customFormat="1" ht="10.5">
      <c r="A3939" s="129" t="s">
        <v>4421</v>
      </c>
      <c r="B3939" s="130">
        <v>1</v>
      </c>
    </row>
    <row r="3940" spans="1:2" s="73" customFormat="1" ht="10.5">
      <c r="A3940" s="129" t="s">
        <v>4422</v>
      </c>
      <c r="B3940" s="130">
        <v>1.5</v>
      </c>
    </row>
    <row r="3941" spans="1:2" s="73" customFormat="1" ht="10.5">
      <c r="A3941" s="129" t="s">
        <v>4423</v>
      </c>
      <c r="B3941" s="130">
        <v>2</v>
      </c>
    </row>
    <row r="3942" spans="1:2" s="73" customFormat="1" ht="10.5">
      <c r="A3942" s="129" t="s">
        <v>4424</v>
      </c>
      <c r="B3942" s="130">
        <v>1.5</v>
      </c>
    </row>
    <row r="3943" spans="1:2" s="73" customFormat="1" ht="10.5">
      <c r="A3943" s="129" t="s">
        <v>4425</v>
      </c>
      <c r="B3943" s="130">
        <v>1</v>
      </c>
    </row>
    <row r="3944" spans="1:2" s="73" customFormat="1" ht="10.5">
      <c r="A3944" s="129" t="s">
        <v>4426</v>
      </c>
      <c r="B3944" s="130">
        <v>4.5</v>
      </c>
    </row>
    <row r="3945" spans="1:2" s="73" customFormat="1" ht="10.5">
      <c r="A3945" s="129" t="s">
        <v>4427</v>
      </c>
      <c r="B3945" s="130">
        <v>0.5</v>
      </c>
    </row>
    <row r="3946" spans="1:2" s="73" customFormat="1" ht="10.5">
      <c r="A3946" s="129" t="s">
        <v>4428</v>
      </c>
      <c r="B3946" s="130">
        <v>0.5</v>
      </c>
    </row>
    <row r="3947" spans="1:2" s="73" customFormat="1" ht="10.5">
      <c r="A3947" s="129" t="s">
        <v>4429</v>
      </c>
      <c r="B3947" s="130">
        <v>0</v>
      </c>
    </row>
    <row r="3948" spans="1:2" s="73" customFormat="1" ht="10.5">
      <c r="A3948" s="129" t="s">
        <v>4430</v>
      </c>
      <c r="B3948" s="130">
        <v>0.5</v>
      </c>
    </row>
    <row r="3949" spans="1:2" s="73" customFormat="1" ht="10.5">
      <c r="A3949" s="129" t="s">
        <v>4431</v>
      </c>
      <c r="B3949" s="130">
        <v>10.5</v>
      </c>
    </row>
    <row r="3950" spans="1:2" s="73" customFormat="1" ht="10.5">
      <c r="A3950" s="129" t="s">
        <v>4432</v>
      </c>
      <c r="B3950" s="130">
        <v>8</v>
      </c>
    </row>
    <row r="3951" spans="1:2" s="73" customFormat="1" ht="10.5">
      <c r="A3951" s="129" t="s">
        <v>4433</v>
      </c>
      <c r="B3951" s="130">
        <v>12.5</v>
      </c>
    </row>
    <row r="3952" spans="1:2" s="73" customFormat="1" ht="10.5">
      <c r="A3952" s="129" t="s">
        <v>4434</v>
      </c>
      <c r="B3952" s="130">
        <v>7.5</v>
      </c>
    </row>
    <row r="3953" spans="1:2" s="73" customFormat="1" ht="10.5">
      <c r="A3953" s="129" t="s">
        <v>4435</v>
      </c>
      <c r="B3953" s="130">
        <v>13</v>
      </c>
    </row>
    <row r="3954" spans="1:2" s="73" customFormat="1" ht="10.5">
      <c r="A3954" s="129" t="s">
        <v>4436</v>
      </c>
      <c r="B3954" s="130">
        <v>10.5</v>
      </c>
    </row>
    <row r="3955" spans="1:2" s="73" customFormat="1" ht="10.5">
      <c r="A3955" s="129" t="s">
        <v>4437</v>
      </c>
      <c r="B3955" s="130">
        <v>13</v>
      </c>
    </row>
    <row r="3956" spans="1:2" s="73" customFormat="1" ht="10.5">
      <c r="A3956" s="129" t="s">
        <v>4438</v>
      </c>
      <c r="B3956" s="130">
        <v>1</v>
      </c>
    </row>
    <row r="3957" spans="1:2" s="73" customFormat="1" ht="10.5">
      <c r="A3957" s="129" t="s">
        <v>4439</v>
      </c>
      <c r="B3957" s="130">
        <v>1</v>
      </c>
    </row>
    <row r="3958" spans="1:2" s="73" customFormat="1" ht="10.5">
      <c r="A3958" s="129" t="s">
        <v>4440</v>
      </c>
      <c r="B3958" s="130">
        <v>1</v>
      </c>
    </row>
    <row r="3959" spans="1:2" s="73" customFormat="1" ht="10.5">
      <c r="A3959" s="129" t="s">
        <v>4441</v>
      </c>
      <c r="B3959" s="130">
        <v>1.5</v>
      </c>
    </row>
    <row r="3960" spans="1:2" s="73" customFormat="1" ht="10.5">
      <c r="A3960" s="129" t="s">
        <v>4442</v>
      </c>
      <c r="B3960" s="130">
        <v>9</v>
      </c>
    </row>
    <row r="3961" spans="1:2" s="73" customFormat="1" ht="10.5">
      <c r="A3961" s="129" t="s">
        <v>4443</v>
      </c>
      <c r="B3961" s="130">
        <v>8.5</v>
      </c>
    </row>
    <row r="3962" spans="1:2" s="73" customFormat="1" ht="10.5">
      <c r="A3962" s="129" t="s">
        <v>4444</v>
      </c>
      <c r="B3962" s="130">
        <v>9</v>
      </c>
    </row>
    <row r="3963" spans="1:2" s="73" customFormat="1" ht="10.5">
      <c r="A3963" s="129" t="s">
        <v>4445</v>
      </c>
      <c r="B3963" s="130">
        <v>0.5</v>
      </c>
    </row>
    <row r="3964" spans="1:2" s="73" customFormat="1" ht="10.5">
      <c r="A3964" s="129" t="s">
        <v>4446</v>
      </c>
      <c r="B3964" s="130">
        <v>4</v>
      </c>
    </row>
    <row r="3965" spans="1:2" s="73" customFormat="1" ht="10.5">
      <c r="A3965" s="129" t="s">
        <v>4447</v>
      </c>
      <c r="B3965" s="130">
        <v>3.5</v>
      </c>
    </row>
    <row r="3966" spans="1:2" s="73" customFormat="1" ht="10.5">
      <c r="A3966" s="129" t="s">
        <v>4448</v>
      </c>
      <c r="B3966" s="130">
        <v>3</v>
      </c>
    </row>
    <row r="3967" spans="1:2" s="73" customFormat="1" ht="10.5">
      <c r="A3967" s="129" t="s">
        <v>4449</v>
      </c>
      <c r="B3967" s="130">
        <v>7.5</v>
      </c>
    </row>
    <row r="3968" spans="1:2" s="73" customFormat="1" ht="10.5">
      <c r="A3968" s="129" t="s">
        <v>4450</v>
      </c>
      <c r="B3968" s="130">
        <v>4.5</v>
      </c>
    </row>
    <row r="3969" spans="1:2" s="73" customFormat="1" ht="10.5">
      <c r="A3969" s="129" t="s">
        <v>4451</v>
      </c>
      <c r="B3969" s="130">
        <v>5.5</v>
      </c>
    </row>
    <row r="3970" spans="1:2" s="73" customFormat="1" ht="10.5">
      <c r="A3970" s="129" t="s">
        <v>4452</v>
      </c>
      <c r="B3970" s="130">
        <v>3.5</v>
      </c>
    </row>
    <row r="3971" spans="1:2" s="73" customFormat="1" ht="10.5">
      <c r="A3971" s="129" t="s">
        <v>4453</v>
      </c>
      <c r="B3971" s="130">
        <v>5</v>
      </c>
    </row>
    <row r="3972" spans="1:2" s="73" customFormat="1" ht="10.5">
      <c r="A3972" s="129" t="s">
        <v>4454</v>
      </c>
      <c r="B3972" s="130">
        <v>7</v>
      </c>
    </row>
    <row r="3973" spans="1:2" s="73" customFormat="1" ht="10.5">
      <c r="A3973" s="129" t="s">
        <v>4455</v>
      </c>
      <c r="B3973" s="130">
        <v>3.5</v>
      </c>
    </row>
    <row r="3974" spans="1:2" s="73" customFormat="1" ht="10.5">
      <c r="A3974" s="129" t="s">
        <v>4456</v>
      </c>
      <c r="B3974" s="130">
        <v>5</v>
      </c>
    </row>
    <row r="3975" spans="1:2" s="73" customFormat="1" ht="10.5">
      <c r="A3975" s="131" t="s">
        <v>4457</v>
      </c>
      <c r="B3975" s="130">
        <v>4.5</v>
      </c>
    </row>
    <row r="3976" spans="1:2" s="73" customFormat="1" ht="10.5">
      <c r="A3976" s="131" t="s">
        <v>4458</v>
      </c>
      <c r="B3976" s="130">
        <v>5.5</v>
      </c>
    </row>
    <row r="3977" spans="1:2" s="73" customFormat="1" ht="10.5">
      <c r="A3977" s="131" t="s">
        <v>4459</v>
      </c>
      <c r="B3977" s="130">
        <v>6</v>
      </c>
    </row>
    <row r="3978" spans="1:2" s="73" customFormat="1" ht="10.5">
      <c r="A3978" s="131" t="s">
        <v>4460</v>
      </c>
      <c r="B3978" s="130">
        <v>5</v>
      </c>
    </row>
    <row r="3979" spans="1:2" s="73" customFormat="1" ht="10.5">
      <c r="A3979" s="129" t="s">
        <v>4461</v>
      </c>
      <c r="B3979" s="130">
        <v>5.5</v>
      </c>
    </row>
    <row r="3980" spans="1:2" s="73" customFormat="1" ht="10.5">
      <c r="A3980" s="131" t="s">
        <v>4462</v>
      </c>
      <c r="B3980" s="130">
        <v>5.5</v>
      </c>
    </row>
    <row r="3981" spans="1:2" s="73" customFormat="1" ht="10.5">
      <c r="A3981" s="131" t="s">
        <v>4463</v>
      </c>
      <c r="B3981" s="130">
        <v>5</v>
      </c>
    </row>
    <row r="3982" spans="1:2" s="73" customFormat="1" ht="10.5">
      <c r="A3982" s="131" t="s">
        <v>4464</v>
      </c>
      <c r="B3982" s="130">
        <v>4</v>
      </c>
    </row>
    <row r="3983" spans="1:2" s="73" customFormat="1" ht="10.5">
      <c r="A3983" s="129" t="s">
        <v>4465</v>
      </c>
      <c r="B3983" s="130">
        <v>5</v>
      </c>
    </row>
    <row r="3984" spans="1:2" s="73" customFormat="1" ht="10.5">
      <c r="A3984" s="131" t="s">
        <v>4466</v>
      </c>
      <c r="B3984" s="130">
        <v>6</v>
      </c>
    </row>
    <row r="3985" spans="1:2" s="73" customFormat="1" ht="10.5">
      <c r="A3985" s="131" t="s">
        <v>4467</v>
      </c>
      <c r="B3985" s="130">
        <v>5</v>
      </c>
    </row>
    <row r="3986" spans="1:2" s="73" customFormat="1" ht="10.5">
      <c r="A3986" s="131" t="s">
        <v>4468</v>
      </c>
      <c r="B3986" s="130">
        <v>0.5</v>
      </c>
    </row>
    <row r="3987" spans="1:2" s="73" customFormat="1" ht="10.5">
      <c r="A3987" s="131" t="s">
        <v>4469</v>
      </c>
      <c r="B3987" s="130">
        <v>0.5</v>
      </c>
    </row>
    <row r="3988" spans="1:2" s="73" customFormat="1" ht="10.5">
      <c r="A3988" s="131" t="s">
        <v>4470</v>
      </c>
      <c r="B3988" s="130">
        <v>0.5</v>
      </c>
    </row>
    <row r="3989" spans="1:2" s="73" customFormat="1" ht="10.5">
      <c r="A3989" s="129" t="s">
        <v>4471</v>
      </c>
      <c r="B3989" s="130">
        <v>0.5</v>
      </c>
    </row>
    <row r="3990" spans="1:2" s="73" customFormat="1" ht="10.5">
      <c r="A3990" s="129" t="s">
        <v>4472</v>
      </c>
      <c r="B3990" s="130">
        <v>0.5</v>
      </c>
    </row>
    <row r="3991" spans="1:2" s="73" customFormat="1" ht="10.5">
      <c r="A3991" s="129" t="s">
        <v>4473</v>
      </c>
      <c r="B3991" s="130">
        <v>0.5</v>
      </c>
    </row>
    <row r="3992" spans="1:2" s="73" customFormat="1" ht="10.5">
      <c r="A3992" s="129" t="s">
        <v>4474</v>
      </c>
      <c r="B3992" s="130">
        <v>0.5</v>
      </c>
    </row>
    <row r="3993" spans="1:2" s="73" customFormat="1" ht="10.5">
      <c r="A3993" s="129" t="s">
        <v>4475</v>
      </c>
      <c r="B3993" s="130">
        <v>1</v>
      </c>
    </row>
    <row r="3994" spans="1:2" s="73" customFormat="1" ht="10.5">
      <c r="A3994" s="129" t="s">
        <v>4476</v>
      </c>
      <c r="B3994" s="130">
        <v>1</v>
      </c>
    </row>
    <row r="3995" spans="1:2" s="73" customFormat="1" ht="10.5">
      <c r="A3995" s="129" t="s">
        <v>4477</v>
      </c>
      <c r="B3995" s="130">
        <v>0.5</v>
      </c>
    </row>
    <row r="3996" spans="1:2" s="73" customFormat="1" ht="10.5">
      <c r="A3996" s="129" t="s">
        <v>4478</v>
      </c>
      <c r="B3996" s="130">
        <v>0.5</v>
      </c>
    </row>
    <row r="3997" spans="1:2" s="73" customFormat="1" ht="10.5">
      <c r="A3997" s="129" t="s">
        <v>4479</v>
      </c>
      <c r="B3997" s="130">
        <v>0.5</v>
      </c>
    </row>
    <row r="3998" spans="1:2" s="73" customFormat="1" ht="10.5">
      <c r="A3998" s="129" t="s">
        <v>4480</v>
      </c>
      <c r="B3998" s="130">
        <v>0.5</v>
      </c>
    </row>
    <row r="3999" spans="1:2" s="73" customFormat="1" ht="10.5">
      <c r="A3999" s="129" t="s">
        <v>4481</v>
      </c>
      <c r="B3999" s="130">
        <v>1</v>
      </c>
    </row>
    <row r="4000" spans="1:2" s="73" customFormat="1" ht="10.5">
      <c r="A4000" s="129" t="s">
        <v>4482</v>
      </c>
      <c r="B4000" s="130">
        <v>0.5</v>
      </c>
    </row>
    <row r="4001" spans="1:2" s="73" customFormat="1" ht="10.5">
      <c r="A4001" s="129" t="s">
        <v>4483</v>
      </c>
      <c r="B4001" s="130">
        <v>0.5</v>
      </c>
    </row>
    <row r="4002" spans="1:2" s="73" customFormat="1" ht="10.5">
      <c r="A4002" s="129" t="s">
        <v>4484</v>
      </c>
      <c r="B4002" s="130">
        <v>0.5</v>
      </c>
    </row>
    <row r="4003" spans="1:2" s="73" customFormat="1" ht="10.5">
      <c r="A4003" s="131" t="s">
        <v>4485</v>
      </c>
      <c r="B4003" s="130">
        <v>0.5</v>
      </c>
    </row>
    <row r="4004" spans="1:2" s="73" customFormat="1" ht="10.5">
      <c r="A4004" s="129" t="s">
        <v>4486</v>
      </c>
      <c r="B4004" s="130">
        <v>0.5</v>
      </c>
    </row>
    <row r="4005" spans="1:2" s="73" customFormat="1" ht="10.5">
      <c r="A4005" s="129" t="s">
        <v>4487</v>
      </c>
      <c r="B4005" s="130">
        <v>0</v>
      </c>
    </row>
    <row r="4006" spans="1:2" s="73" customFormat="1" ht="10.5">
      <c r="A4006" s="129" t="s">
        <v>4488</v>
      </c>
      <c r="B4006" s="130">
        <v>2.5</v>
      </c>
    </row>
    <row r="4007" spans="1:2" s="73" customFormat="1" ht="10.5">
      <c r="A4007" s="129" t="s">
        <v>4489</v>
      </c>
      <c r="B4007" s="130">
        <v>3</v>
      </c>
    </row>
    <row r="4008" spans="1:2" s="73" customFormat="1" ht="10.5">
      <c r="A4008" s="129" t="s">
        <v>4490</v>
      </c>
      <c r="B4008" s="130">
        <v>3.5</v>
      </c>
    </row>
    <row r="4009" spans="1:2" s="73" customFormat="1" ht="10.5">
      <c r="A4009" s="129" t="s">
        <v>4491</v>
      </c>
      <c r="B4009" s="130">
        <v>0.5</v>
      </c>
    </row>
    <row r="4010" spans="1:2" s="73" customFormat="1" ht="10.5">
      <c r="A4010" s="129" t="s">
        <v>4492</v>
      </c>
      <c r="B4010" s="130">
        <v>2.5</v>
      </c>
    </row>
    <row r="4011" spans="1:2" s="73" customFormat="1" ht="10.5">
      <c r="A4011" s="129" t="s">
        <v>4493</v>
      </c>
      <c r="B4011" s="130">
        <v>3.5</v>
      </c>
    </row>
    <row r="4012" spans="1:2" s="73" customFormat="1" ht="10.5">
      <c r="A4012" s="129" t="s">
        <v>4494</v>
      </c>
      <c r="B4012" s="130">
        <v>2.5</v>
      </c>
    </row>
    <row r="4013" spans="1:2" s="73" customFormat="1" ht="10.5">
      <c r="A4013" s="129" t="s">
        <v>4495</v>
      </c>
      <c r="B4013" s="130">
        <v>2.5</v>
      </c>
    </row>
    <row r="4014" spans="1:2" s="73" customFormat="1" ht="10.5">
      <c r="A4014" s="129" t="s">
        <v>4496</v>
      </c>
      <c r="B4014" s="130">
        <v>2.5</v>
      </c>
    </row>
    <row r="4015" spans="1:2" s="73" customFormat="1" ht="10.5">
      <c r="A4015" s="129" t="s">
        <v>4497</v>
      </c>
      <c r="B4015" s="130">
        <v>2</v>
      </c>
    </row>
    <row r="4016" spans="1:2" s="73" customFormat="1" ht="10.5">
      <c r="A4016" s="129" t="s">
        <v>4498</v>
      </c>
      <c r="B4016" s="130">
        <v>2.5</v>
      </c>
    </row>
    <row r="4017" spans="1:2" s="73" customFormat="1" ht="10.5">
      <c r="A4017" s="129" t="s">
        <v>4499</v>
      </c>
      <c r="B4017" s="130">
        <v>2</v>
      </c>
    </row>
    <row r="4018" spans="1:2" s="73" customFormat="1" ht="10.5">
      <c r="A4018" s="129" t="s">
        <v>4500</v>
      </c>
      <c r="B4018" s="130">
        <v>2.5</v>
      </c>
    </row>
    <row r="4019" spans="1:2" s="73" customFormat="1" ht="10.5">
      <c r="A4019" s="129" t="s">
        <v>4501</v>
      </c>
      <c r="B4019" s="130">
        <v>2</v>
      </c>
    </row>
    <row r="4020" spans="1:2" s="73" customFormat="1" ht="10.5">
      <c r="A4020" s="129" t="s">
        <v>4502</v>
      </c>
      <c r="B4020" s="130">
        <v>3.5</v>
      </c>
    </row>
    <row r="4021" spans="1:2" s="73" customFormat="1" ht="10.5">
      <c r="A4021" s="129" t="s">
        <v>4503</v>
      </c>
      <c r="B4021" s="130">
        <v>3</v>
      </c>
    </row>
    <row r="4022" spans="1:2" s="73" customFormat="1" ht="10.5">
      <c r="A4022" s="129" t="s">
        <v>4504</v>
      </c>
      <c r="B4022" s="130">
        <v>3</v>
      </c>
    </row>
    <row r="4023" spans="1:2" s="73" customFormat="1" ht="10.5">
      <c r="A4023" s="131" t="s">
        <v>4505</v>
      </c>
      <c r="B4023" s="130">
        <v>3.5</v>
      </c>
    </row>
    <row r="4024" spans="1:2" s="73" customFormat="1" ht="10.5">
      <c r="A4024" s="129" t="s">
        <v>4506</v>
      </c>
      <c r="B4024" s="130">
        <v>3</v>
      </c>
    </row>
    <row r="4025" spans="1:2" s="73" customFormat="1" ht="10.5">
      <c r="A4025" s="129" t="s">
        <v>4507</v>
      </c>
      <c r="B4025" s="130">
        <v>2.5</v>
      </c>
    </row>
    <row r="4026" spans="1:2" s="73" customFormat="1" ht="10.5">
      <c r="A4026" s="129" t="s">
        <v>4508</v>
      </c>
      <c r="B4026" s="130">
        <v>3.5</v>
      </c>
    </row>
    <row r="4027" spans="1:2" s="73" customFormat="1" ht="10.5">
      <c r="A4027" s="129" t="s">
        <v>4509</v>
      </c>
      <c r="B4027" s="130">
        <v>2.5</v>
      </c>
    </row>
    <row r="4028" spans="1:2" s="73" customFormat="1" ht="10.5">
      <c r="A4028" s="129" t="s">
        <v>4510</v>
      </c>
      <c r="B4028" s="130">
        <v>2.5</v>
      </c>
    </row>
    <row r="4029" spans="1:2" s="73" customFormat="1" ht="10.5">
      <c r="A4029" s="129" t="s">
        <v>4511</v>
      </c>
      <c r="B4029" s="130">
        <v>3.5</v>
      </c>
    </row>
    <row r="4030" spans="1:2" s="73" customFormat="1" ht="10.5">
      <c r="A4030" s="129" t="s">
        <v>4512</v>
      </c>
      <c r="B4030" s="130">
        <v>3.5</v>
      </c>
    </row>
    <row r="4031" spans="1:2" s="73" customFormat="1" ht="10.5">
      <c r="A4031" s="129" t="s">
        <v>4513</v>
      </c>
      <c r="B4031" s="130">
        <v>1</v>
      </c>
    </row>
    <row r="4032" spans="1:2" s="73" customFormat="1" ht="10.5">
      <c r="A4032" s="129" t="s">
        <v>4514</v>
      </c>
      <c r="B4032" s="130">
        <v>2.5</v>
      </c>
    </row>
    <row r="4033" spans="1:2" s="73" customFormat="1" ht="10.5">
      <c r="A4033" s="129" t="s">
        <v>4515</v>
      </c>
      <c r="B4033" s="130">
        <v>2.5</v>
      </c>
    </row>
    <row r="4034" spans="1:2" s="73" customFormat="1" ht="10.5">
      <c r="A4034" s="129" t="s">
        <v>4516</v>
      </c>
      <c r="B4034" s="130">
        <v>2.5</v>
      </c>
    </row>
    <row r="4035" spans="1:2" s="73" customFormat="1" ht="10.5">
      <c r="A4035" s="129" t="s">
        <v>4517</v>
      </c>
      <c r="B4035" s="130">
        <v>2.5</v>
      </c>
    </row>
    <row r="4036" spans="1:2" s="73" customFormat="1" ht="10.5">
      <c r="A4036" s="129" t="s">
        <v>4518</v>
      </c>
      <c r="B4036" s="130">
        <v>3.5</v>
      </c>
    </row>
    <row r="4037" spans="1:2" s="73" customFormat="1" ht="10.5">
      <c r="A4037" s="129" t="s">
        <v>4519</v>
      </c>
      <c r="B4037" s="130">
        <v>3.5</v>
      </c>
    </row>
    <row r="4038" spans="1:2" s="73" customFormat="1" ht="10.5">
      <c r="A4038" s="129" t="s">
        <v>4520</v>
      </c>
      <c r="B4038" s="130">
        <v>2.5</v>
      </c>
    </row>
    <row r="4039" spans="1:2" s="73" customFormat="1" ht="10.5">
      <c r="A4039" s="129" t="s">
        <v>4521</v>
      </c>
      <c r="B4039" s="130">
        <v>3.5</v>
      </c>
    </row>
    <row r="4040" spans="1:2" s="73" customFormat="1" ht="10.5">
      <c r="A4040" s="129" t="s">
        <v>4522</v>
      </c>
      <c r="B4040" s="130">
        <v>3.5</v>
      </c>
    </row>
    <row r="4041" spans="1:2" s="73" customFormat="1" ht="10.5">
      <c r="A4041" s="129" t="s">
        <v>4523</v>
      </c>
      <c r="B4041" s="130">
        <v>1</v>
      </c>
    </row>
    <row r="4042" spans="1:2" s="73" customFormat="1" ht="10.5">
      <c r="A4042" s="129" t="s">
        <v>4524</v>
      </c>
      <c r="B4042" s="130">
        <v>1.5</v>
      </c>
    </row>
    <row r="4043" spans="1:2" s="73" customFormat="1" ht="10.5">
      <c r="A4043" s="129" t="s">
        <v>4525</v>
      </c>
      <c r="B4043" s="130">
        <v>0.5</v>
      </c>
    </row>
    <row r="4044" spans="1:2" s="73" customFormat="1" ht="10.5">
      <c r="A4044" s="129" t="s">
        <v>4526</v>
      </c>
      <c r="B4044" s="130">
        <v>2</v>
      </c>
    </row>
    <row r="4045" spans="1:2" s="73" customFormat="1" ht="10.5">
      <c r="A4045" s="129" t="s">
        <v>4527</v>
      </c>
      <c r="B4045" s="130">
        <v>2</v>
      </c>
    </row>
    <row r="4046" spans="1:2" s="73" customFormat="1" ht="10.5">
      <c r="A4046" s="129" t="s">
        <v>4528</v>
      </c>
      <c r="B4046" s="130">
        <v>1</v>
      </c>
    </row>
    <row r="4047" spans="1:2" s="73" customFormat="1" ht="10.5">
      <c r="A4047" s="129" t="s">
        <v>4529</v>
      </c>
      <c r="B4047" s="130">
        <v>1</v>
      </c>
    </row>
    <row r="4048" spans="1:2" s="73" customFormat="1" ht="10.5">
      <c r="A4048" s="129" t="s">
        <v>4530</v>
      </c>
      <c r="B4048" s="130">
        <v>1</v>
      </c>
    </row>
    <row r="4049" spans="1:2" s="73" customFormat="1" ht="10.5">
      <c r="A4049" s="129" t="s">
        <v>4531</v>
      </c>
      <c r="B4049" s="130">
        <v>0.5</v>
      </c>
    </row>
    <row r="4050" spans="1:2" s="73" customFormat="1" ht="10.5">
      <c r="A4050" s="129" t="s">
        <v>4532</v>
      </c>
      <c r="B4050" s="130">
        <v>0.5</v>
      </c>
    </row>
    <row r="4051" spans="1:2" s="73" customFormat="1" ht="10.5">
      <c r="A4051" s="129" t="s">
        <v>4533</v>
      </c>
      <c r="B4051" s="130">
        <v>1.5</v>
      </c>
    </row>
    <row r="4052" spans="1:2" s="73" customFormat="1" ht="10.5">
      <c r="A4052" s="129" t="s">
        <v>4534</v>
      </c>
      <c r="B4052" s="130">
        <v>1.5</v>
      </c>
    </row>
    <row r="4053" spans="1:2" s="73" customFormat="1" ht="10.5">
      <c r="A4053" s="129" t="s">
        <v>4535</v>
      </c>
      <c r="B4053" s="130">
        <v>2</v>
      </c>
    </row>
    <row r="4054" spans="1:2" s="73" customFormat="1" ht="10.5">
      <c r="A4054" s="129" t="s">
        <v>4536</v>
      </c>
      <c r="B4054" s="130">
        <v>1</v>
      </c>
    </row>
    <row r="4055" spans="1:2" s="73" customFormat="1" ht="10.5">
      <c r="A4055" s="129" t="s">
        <v>4537</v>
      </c>
      <c r="B4055" s="130">
        <v>1</v>
      </c>
    </row>
    <row r="4056" spans="1:2" s="73" customFormat="1" ht="10.5">
      <c r="A4056" s="129" t="s">
        <v>4538</v>
      </c>
      <c r="B4056" s="130">
        <v>0</v>
      </c>
    </row>
    <row r="4057" spans="1:2" s="73" customFormat="1" ht="10.5">
      <c r="A4057" s="129" t="s">
        <v>4539</v>
      </c>
      <c r="B4057" s="130">
        <v>0.5</v>
      </c>
    </row>
    <row r="4058" spans="1:2" s="73" customFormat="1" ht="10.5">
      <c r="A4058" s="129" t="s">
        <v>4540</v>
      </c>
      <c r="B4058" s="130">
        <v>4.5</v>
      </c>
    </row>
    <row r="4059" spans="1:2" s="73" customFormat="1" ht="10.5">
      <c r="A4059" s="129" t="s">
        <v>4541</v>
      </c>
      <c r="B4059" s="130">
        <v>3</v>
      </c>
    </row>
    <row r="4060" spans="1:2" s="73" customFormat="1" ht="10.5">
      <c r="A4060" s="129" t="s">
        <v>4542</v>
      </c>
      <c r="B4060" s="130">
        <v>6</v>
      </c>
    </row>
    <row r="4061" spans="1:2" s="73" customFormat="1" ht="10.5">
      <c r="A4061" s="129" t="s">
        <v>4543</v>
      </c>
      <c r="B4061" s="130">
        <v>5.5</v>
      </c>
    </row>
    <row r="4062" spans="1:2" s="73" customFormat="1" ht="10.5">
      <c r="A4062" s="129" t="s">
        <v>4544</v>
      </c>
      <c r="B4062" s="130">
        <v>1.5</v>
      </c>
    </row>
    <row r="4063" spans="1:2" s="73" customFormat="1" ht="10.5">
      <c r="A4063" s="129" t="s">
        <v>4545</v>
      </c>
      <c r="B4063" s="130">
        <v>5</v>
      </c>
    </row>
    <row r="4064" spans="1:2" s="73" customFormat="1" ht="10.5">
      <c r="A4064" s="129" t="s">
        <v>4546</v>
      </c>
      <c r="B4064" s="130">
        <v>4.5</v>
      </c>
    </row>
    <row r="4065" spans="1:2" s="73" customFormat="1" ht="10.5">
      <c r="A4065" s="129" t="s">
        <v>4547</v>
      </c>
      <c r="B4065" s="130">
        <v>3</v>
      </c>
    </row>
    <row r="4066" spans="1:2" s="73" customFormat="1" ht="10.5">
      <c r="A4066" s="129" t="s">
        <v>4548</v>
      </c>
      <c r="B4066" s="130">
        <v>5.5</v>
      </c>
    </row>
    <row r="4067" spans="1:2" s="73" customFormat="1" ht="10.5">
      <c r="A4067" s="129" t="s">
        <v>4549</v>
      </c>
      <c r="B4067" s="130">
        <v>5.5</v>
      </c>
    </row>
    <row r="4068" spans="1:2" s="73" customFormat="1" ht="10.5">
      <c r="A4068" s="129" t="s">
        <v>4550</v>
      </c>
      <c r="B4068" s="130">
        <v>2</v>
      </c>
    </row>
    <row r="4069" spans="1:2" s="73" customFormat="1" ht="10.5">
      <c r="A4069" s="129" t="s">
        <v>4551</v>
      </c>
      <c r="B4069" s="130">
        <v>2</v>
      </c>
    </row>
    <row r="4070" spans="1:2" s="73" customFormat="1" ht="10.5">
      <c r="A4070" s="129" t="s">
        <v>4552</v>
      </c>
      <c r="B4070" s="130">
        <v>3.5</v>
      </c>
    </row>
    <row r="4071" spans="1:2" s="73" customFormat="1" ht="10.5">
      <c r="A4071" s="129" t="s">
        <v>4553</v>
      </c>
      <c r="B4071" s="130">
        <v>5.5</v>
      </c>
    </row>
    <row r="4072" spans="1:2" s="73" customFormat="1" ht="10.5">
      <c r="A4072" s="129" t="s">
        <v>4554</v>
      </c>
      <c r="B4072" s="130">
        <v>5</v>
      </c>
    </row>
    <row r="4073" spans="1:2" s="73" customFormat="1" ht="10.5">
      <c r="A4073" s="129" t="s">
        <v>4555</v>
      </c>
      <c r="B4073" s="130">
        <v>5.5</v>
      </c>
    </row>
    <row r="4074" spans="1:2" s="73" customFormat="1" ht="10.5">
      <c r="A4074" s="129" t="s">
        <v>4556</v>
      </c>
      <c r="B4074" s="130">
        <v>6</v>
      </c>
    </row>
    <row r="4075" spans="1:2" s="73" customFormat="1" ht="10.5">
      <c r="A4075" s="129" t="s">
        <v>4557</v>
      </c>
      <c r="B4075" s="130">
        <v>0.5</v>
      </c>
    </row>
    <row r="4076" spans="1:2" s="73" customFormat="1" ht="10.5">
      <c r="A4076" s="129" t="s">
        <v>4558</v>
      </c>
      <c r="B4076" s="130">
        <v>1</v>
      </c>
    </row>
    <row r="4077" spans="1:2" s="73" customFormat="1" ht="10.5">
      <c r="A4077" s="129" t="s">
        <v>4559</v>
      </c>
      <c r="B4077" s="130">
        <v>1</v>
      </c>
    </row>
    <row r="4078" spans="1:2" s="73" customFormat="1" ht="10.5">
      <c r="A4078" s="129" t="s">
        <v>4560</v>
      </c>
      <c r="B4078" s="130">
        <v>2</v>
      </c>
    </row>
    <row r="4079" spans="1:2" s="73" customFormat="1" ht="10.5">
      <c r="A4079" s="129" t="s">
        <v>4561</v>
      </c>
      <c r="B4079" s="130">
        <v>1</v>
      </c>
    </row>
    <row r="4080" spans="1:2" s="73" customFormat="1" ht="10.5">
      <c r="A4080" s="129" t="s">
        <v>4562</v>
      </c>
      <c r="B4080" s="130">
        <v>5</v>
      </c>
    </row>
    <row r="4081" spans="1:2" s="73" customFormat="1" ht="10.5">
      <c r="A4081" s="129" t="s">
        <v>4563</v>
      </c>
      <c r="B4081" s="130">
        <v>1</v>
      </c>
    </row>
    <row r="4082" spans="1:2" s="73" customFormat="1" ht="10.5">
      <c r="A4082" s="129" t="s">
        <v>4564</v>
      </c>
      <c r="B4082" s="130">
        <v>0.5</v>
      </c>
    </row>
    <row r="4083" spans="1:2" s="73" customFormat="1" ht="10.5">
      <c r="A4083" s="131" t="s">
        <v>4565</v>
      </c>
      <c r="B4083" s="130">
        <v>0.5</v>
      </c>
    </row>
    <row r="4084" spans="1:2" s="73" customFormat="1" ht="10.5">
      <c r="A4084" s="129" t="s">
        <v>4566</v>
      </c>
      <c r="B4084" s="130">
        <v>0</v>
      </c>
    </row>
    <row r="4085" spans="1:2" s="73" customFormat="1" ht="10.5">
      <c r="A4085" s="129" t="s">
        <v>4567</v>
      </c>
      <c r="B4085" s="130">
        <v>0.5</v>
      </c>
    </row>
    <row r="4086" spans="1:2" s="73" customFormat="1" ht="10.5">
      <c r="A4086" s="131" t="s">
        <v>4568</v>
      </c>
      <c r="B4086" s="130">
        <v>2</v>
      </c>
    </row>
    <row r="4087" spans="1:2" s="73" customFormat="1" ht="10.5">
      <c r="A4087" s="131" t="s">
        <v>4569</v>
      </c>
      <c r="B4087" s="130">
        <v>3</v>
      </c>
    </row>
    <row r="4088" spans="1:2" s="73" customFormat="1" ht="10.5">
      <c r="A4088" s="129" t="s">
        <v>4570</v>
      </c>
      <c r="B4088" s="130">
        <v>1.5</v>
      </c>
    </row>
    <row r="4089" spans="1:2" s="73" customFormat="1" ht="10.5">
      <c r="A4089" s="131" t="s">
        <v>4571</v>
      </c>
      <c r="B4089" s="130">
        <v>1.5</v>
      </c>
    </row>
    <row r="4090" spans="1:2" s="73" customFormat="1" ht="10.5">
      <c r="A4090" s="129" t="s">
        <v>4572</v>
      </c>
      <c r="B4090" s="130">
        <v>0</v>
      </c>
    </row>
    <row r="4091" spans="1:2" s="73" customFormat="1" ht="10.5">
      <c r="A4091" s="131" t="s">
        <v>4573</v>
      </c>
      <c r="B4091" s="130">
        <v>2</v>
      </c>
    </row>
    <row r="4092" spans="1:2" s="73" customFormat="1" ht="10.5">
      <c r="A4092" s="129" t="s">
        <v>4574</v>
      </c>
      <c r="B4092" s="130">
        <v>1.5</v>
      </c>
    </row>
    <row r="4093" spans="1:2" s="73" customFormat="1" ht="10.5">
      <c r="A4093" s="131" t="s">
        <v>4575</v>
      </c>
      <c r="B4093" s="130">
        <v>1</v>
      </c>
    </row>
    <row r="4094" spans="1:2" s="73" customFormat="1" ht="10.5">
      <c r="A4094" s="129" t="s">
        <v>4576</v>
      </c>
      <c r="B4094" s="130">
        <v>2.5</v>
      </c>
    </row>
    <row r="4095" spans="1:2" s="73" customFormat="1" ht="10.5">
      <c r="A4095" s="129" t="s">
        <v>4577</v>
      </c>
      <c r="B4095" s="130">
        <v>0</v>
      </c>
    </row>
    <row r="4096" spans="1:2" s="73" customFormat="1" ht="10.5">
      <c r="A4096" s="129" t="s">
        <v>4578</v>
      </c>
      <c r="B4096" s="130">
        <v>0.5</v>
      </c>
    </row>
    <row r="4097" spans="1:2" s="73" customFormat="1" ht="10.5">
      <c r="A4097" s="129" t="s">
        <v>4579</v>
      </c>
      <c r="B4097" s="130">
        <v>0</v>
      </c>
    </row>
    <row r="4098" spans="1:2" s="73" customFormat="1" ht="10.5">
      <c r="A4098" s="129" t="s">
        <v>4580</v>
      </c>
      <c r="B4098" s="130">
        <v>1</v>
      </c>
    </row>
    <row r="4099" spans="1:2" s="73" customFormat="1" ht="10.5">
      <c r="A4099" s="129" t="s">
        <v>4581</v>
      </c>
      <c r="B4099" s="130">
        <v>0.5</v>
      </c>
    </row>
    <row r="4100" spans="1:2" s="73" customFormat="1" ht="10.5">
      <c r="A4100" s="129" t="s">
        <v>4582</v>
      </c>
      <c r="B4100" s="130">
        <v>1</v>
      </c>
    </row>
    <row r="4101" spans="1:2" s="73" customFormat="1" ht="10.5">
      <c r="A4101" s="129" t="s">
        <v>4583</v>
      </c>
      <c r="B4101" s="130">
        <v>1</v>
      </c>
    </row>
    <row r="4102" spans="1:2" s="73" customFormat="1" ht="10.5">
      <c r="A4102" s="129" t="s">
        <v>4584</v>
      </c>
      <c r="B4102" s="130">
        <v>0</v>
      </c>
    </row>
    <row r="4103" spans="1:2" s="73" customFormat="1" ht="10.5">
      <c r="A4103" s="129" t="s">
        <v>4585</v>
      </c>
      <c r="B4103" s="130">
        <v>3</v>
      </c>
    </row>
    <row r="4104" spans="1:2" s="73" customFormat="1" ht="10.5">
      <c r="A4104" s="129" t="s">
        <v>4586</v>
      </c>
      <c r="B4104" s="130">
        <v>1.5</v>
      </c>
    </row>
    <row r="4105" spans="1:2" s="73" customFormat="1" ht="10.5">
      <c r="A4105" s="129" t="s">
        <v>4587</v>
      </c>
      <c r="B4105" s="130">
        <v>0</v>
      </c>
    </row>
    <row r="4106" spans="1:2" s="73" customFormat="1" ht="10.5">
      <c r="A4106" s="129" t="s">
        <v>4588</v>
      </c>
      <c r="B4106" s="130">
        <v>0.5</v>
      </c>
    </row>
    <row r="4107" spans="1:2" s="73" customFormat="1" ht="10.5">
      <c r="A4107" s="129" t="s">
        <v>4589</v>
      </c>
      <c r="B4107" s="130">
        <v>0.5</v>
      </c>
    </row>
    <row r="4108" spans="1:2" s="73" customFormat="1" ht="10.5">
      <c r="A4108" s="129" t="s">
        <v>4590</v>
      </c>
      <c r="B4108" s="130">
        <v>0</v>
      </c>
    </row>
    <row r="4109" spans="1:2" s="73" customFormat="1" ht="10.5">
      <c r="A4109" s="129" t="s">
        <v>4591</v>
      </c>
      <c r="B4109" s="130">
        <v>4</v>
      </c>
    </row>
    <row r="4110" spans="1:2" s="73" customFormat="1" ht="10.5">
      <c r="A4110" s="129" t="s">
        <v>4592</v>
      </c>
      <c r="B4110" s="130">
        <v>0</v>
      </c>
    </row>
    <row r="4111" spans="1:2" s="73" customFormat="1" ht="10.5">
      <c r="A4111" s="129" t="s">
        <v>4593</v>
      </c>
      <c r="B4111" s="130">
        <v>0.5</v>
      </c>
    </row>
    <row r="4112" spans="1:2" s="73" customFormat="1" ht="10.5">
      <c r="A4112" s="129" t="s">
        <v>4594</v>
      </c>
      <c r="B4112" s="130">
        <v>0</v>
      </c>
    </row>
    <row r="4113" spans="1:2" s="73" customFormat="1" ht="10.5">
      <c r="A4113" s="129" t="s">
        <v>4595</v>
      </c>
      <c r="B4113" s="130">
        <v>1.5</v>
      </c>
    </row>
    <row r="4114" spans="1:2" s="73" customFormat="1" ht="10.5">
      <c r="A4114" s="129" t="s">
        <v>4596</v>
      </c>
      <c r="B4114" s="130">
        <v>0.5</v>
      </c>
    </row>
    <row r="4115" spans="1:2" s="73" customFormat="1" ht="10.5">
      <c r="A4115" s="129" t="s">
        <v>4597</v>
      </c>
      <c r="B4115" s="130">
        <v>1.5</v>
      </c>
    </row>
    <row r="4116" spans="1:2" s="73" customFormat="1" ht="10.5">
      <c r="A4116" s="129" t="s">
        <v>4598</v>
      </c>
      <c r="B4116" s="130">
        <v>2</v>
      </c>
    </row>
    <row r="4117" spans="1:2" s="73" customFormat="1" ht="10.5">
      <c r="A4117" s="129" t="s">
        <v>4599</v>
      </c>
      <c r="B4117" s="130">
        <v>1</v>
      </c>
    </row>
    <row r="4118" spans="1:2" s="73" customFormat="1" ht="10.5">
      <c r="A4118" s="129" t="s">
        <v>4600</v>
      </c>
      <c r="B4118" s="130">
        <v>0.5</v>
      </c>
    </row>
    <row r="4119" spans="1:2" s="73" customFormat="1" ht="10.5">
      <c r="A4119" s="129" t="s">
        <v>4601</v>
      </c>
      <c r="B4119" s="130">
        <v>0.5</v>
      </c>
    </row>
    <row r="4120" spans="1:2" s="73" customFormat="1" ht="10.5">
      <c r="A4120" s="129" t="s">
        <v>4602</v>
      </c>
      <c r="B4120" s="130">
        <v>0.5</v>
      </c>
    </row>
    <row r="4121" spans="1:2" s="73" customFormat="1" ht="10.5">
      <c r="A4121" s="129" t="s">
        <v>4603</v>
      </c>
      <c r="B4121" s="130">
        <v>0.5</v>
      </c>
    </row>
    <row r="4122" spans="1:2" s="73" customFormat="1" ht="10.5">
      <c r="A4122" s="129" t="s">
        <v>4604</v>
      </c>
      <c r="B4122" s="130">
        <v>0.5</v>
      </c>
    </row>
    <row r="4123" spans="1:2" s="73" customFormat="1" ht="10.5">
      <c r="A4123" s="129" t="s">
        <v>4605</v>
      </c>
      <c r="B4123" s="130">
        <v>0.5</v>
      </c>
    </row>
    <row r="4124" spans="1:2" s="73" customFormat="1" ht="10.5">
      <c r="A4124" s="129" t="s">
        <v>4606</v>
      </c>
      <c r="B4124" s="130">
        <v>0.5</v>
      </c>
    </row>
    <row r="4125" spans="1:2" s="73" customFormat="1" ht="10.5">
      <c r="A4125" s="129" t="s">
        <v>4607</v>
      </c>
      <c r="B4125" s="130">
        <v>0.5</v>
      </c>
    </row>
    <row r="4126" spans="1:2" s="73" customFormat="1" ht="10.5">
      <c r="A4126" s="129" t="s">
        <v>4608</v>
      </c>
      <c r="B4126" s="130">
        <v>0.5</v>
      </c>
    </row>
    <row r="4127" spans="1:2" s="73" customFormat="1" ht="10.5">
      <c r="A4127" s="129" t="s">
        <v>4609</v>
      </c>
      <c r="B4127" s="130">
        <v>0.5</v>
      </c>
    </row>
    <row r="4128" spans="1:2" s="73" customFormat="1" ht="10.5">
      <c r="A4128" s="129" t="s">
        <v>4610</v>
      </c>
      <c r="B4128" s="130">
        <v>1.5</v>
      </c>
    </row>
    <row r="4129" spans="1:2" s="73" customFormat="1" ht="10.5">
      <c r="A4129" s="129" t="s">
        <v>4611</v>
      </c>
      <c r="B4129" s="130">
        <v>1.5</v>
      </c>
    </row>
    <row r="4130" spans="1:2" s="73" customFormat="1" ht="10.5">
      <c r="A4130" s="129" t="s">
        <v>4612</v>
      </c>
      <c r="B4130" s="130">
        <v>0</v>
      </c>
    </row>
    <row r="4131" spans="1:2" s="73" customFormat="1" ht="10.5">
      <c r="A4131" s="129" t="s">
        <v>4613</v>
      </c>
      <c r="B4131" s="130">
        <v>0.5</v>
      </c>
    </row>
    <row r="4132" spans="1:2" s="73" customFormat="1" ht="10.5">
      <c r="A4132" s="129" t="s">
        <v>4614</v>
      </c>
      <c r="B4132" s="130">
        <v>0</v>
      </c>
    </row>
    <row r="4133" spans="1:2" s="73" customFormat="1" ht="10.5">
      <c r="A4133" s="129" t="s">
        <v>4615</v>
      </c>
      <c r="B4133" s="130">
        <v>4</v>
      </c>
    </row>
    <row r="4134" spans="1:2" s="73" customFormat="1" ht="10.5">
      <c r="A4134" s="129" t="s">
        <v>4616</v>
      </c>
      <c r="B4134" s="130">
        <v>0.5</v>
      </c>
    </row>
    <row r="4135" spans="1:2" s="73" customFormat="1" ht="10.5">
      <c r="A4135" s="131" t="s">
        <v>4617</v>
      </c>
      <c r="B4135" s="130">
        <v>0.5</v>
      </c>
    </row>
    <row r="4136" spans="1:2" s="73" customFormat="1" ht="10.5">
      <c r="A4136" s="131" t="s">
        <v>4618</v>
      </c>
      <c r="B4136" s="130">
        <v>0</v>
      </c>
    </row>
    <row r="4137" spans="1:2" s="73" customFormat="1" ht="10.5">
      <c r="A4137" s="129" t="s">
        <v>4619</v>
      </c>
      <c r="B4137" s="130">
        <v>1</v>
      </c>
    </row>
    <row r="4138" spans="1:2" s="73" customFormat="1" ht="10.5">
      <c r="A4138" s="129" t="s">
        <v>4620</v>
      </c>
      <c r="B4138" s="130">
        <v>1.5</v>
      </c>
    </row>
    <row r="4139" spans="1:2" s="73" customFormat="1" ht="10.5">
      <c r="A4139" s="129" t="s">
        <v>4621</v>
      </c>
      <c r="B4139" s="130">
        <v>0</v>
      </c>
    </row>
    <row r="4140" spans="1:2" s="73" customFormat="1" ht="10.5">
      <c r="A4140" s="131" t="s">
        <v>4622</v>
      </c>
      <c r="B4140" s="130">
        <v>0.5</v>
      </c>
    </row>
    <row r="4141" spans="1:2" s="73" customFormat="1" ht="10.5">
      <c r="A4141" s="129" t="s">
        <v>4623</v>
      </c>
      <c r="B4141" s="130">
        <v>0</v>
      </c>
    </row>
    <row r="4142" spans="1:2" s="73" customFormat="1" ht="10.5">
      <c r="A4142" s="129" t="s">
        <v>4624</v>
      </c>
      <c r="B4142" s="130">
        <v>0.5</v>
      </c>
    </row>
    <row r="4143" spans="1:2" s="73" customFormat="1" ht="10.5">
      <c r="A4143" s="129" t="s">
        <v>4625</v>
      </c>
      <c r="B4143" s="130">
        <v>0.5</v>
      </c>
    </row>
    <row r="4144" spans="1:2" s="73" customFormat="1" ht="10.5">
      <c r="A4144" s="131" t="s">
        <v>4626</v>
      </c>
      <c r="B4144" s="130">
        <v>0</v>
      </c>
    </row>
    <row r="4145" spans="1:2" s="73" customFormat="1" ht="10.5">
      <c r="A4145" s="129" t="s">
        <v>4627</v>
      </c>
      <c r="B4145" s="130">
        <v>0.5</v>
      </c>
    </row>
    <row r="4146" spans="1:2" s="73" customFormat="1" ht="10.5">
      <c r="A4146" s="131" t="s">
        <v>4628</v>
      </c>
      <c r="B4146" s="130">
        <v>0.5</v>
      </c>
    </row>
    <row r="4147" spans="1:2" s="73" customFormat="1" ht="10.5">
      <c r="A4147" s="129" t="s">
        <v>4629</v>
      </c>
      <c r="B4147" s="130">
        <v>0</v>
      </c>
    </row>
    <row r="4148" spans="1:2" s="73" customFormat="1" ht="10.5">
      <c r="A4148" s="129" t="s">
        <v>4630</v>
      </c>
      <c r="B4148" s="130">
        <v>0.5</v>
      </c>
    </row>
    <row r="4149" spans="1:2" s="73" customFormat="1" ht="10.5">
      <c r="A4149" s="129" t="s">
        <v>4631</v>
      </c>
      <c r="B4149" s="130">
        <v>0.5</v>
      </c>
    </row>
    <row r="4150" spans="1:2" s="73" customFormat="1" ht="10.5">
      <c r="A4150" s="129" t="s">
        <v>4632</v>
      </c>
      <c r="B4150" s="130">
        <v>0.5</v>
      </c>
    </row>
    <row r="4151" spans="1:2" s="73" customFormat="1" ht="10.5">
      <c r="A4151" s="129" t="s">
        <v>4633</v>
      </c>
      <c r="B4151" s="130">
        <v>3</v>
      </c>
    </row>
    <row r="4152" spans="1:2" s="73" customFormat="1" ht="10.5">
      <c r="A4152" s="129" t="s">
        <v>4634</v>
      </c>
      <c r="B4152" s="130">
        <v>3</v>
      </c>
    </row>
    <row r="4153" spans="1:2" s="73" customFormat="1" ht="10.5">
      <c r="A4153" s="129" t="s">
        <v>4635</v>
      </c>
      <c r="B4153" s="130">
        <v>0.5</v>
      </c>
    </row>
    <row r="4154" spans="1:2" s="73" customFormat="1" ht="10.5">
      <c r="A4154" s="129" t="s">
        <v>4636</v>
      </c>
      <c r="B4154" s="130">
        <v>0</v>
      </c>
    </row>
    <row r="4155" spans="1:2" s="73" customFormat="1" ht="10.5">
      <c r="A4155" s="129" t="s">
        <v>4637</v>
      </c>
      <c r="B4155" s="130">
        <v>2</v>
      </c>
    </row>
    <row r="4156" spans="1:2" s="73" customFormat="1" ht="10.5">
      <c r="A4156" s="131" t="s">
        <v>4638</v>
      </c>
      <c r="B4156" s="130">
        <v>0.5</v>
      </c>
    </row>
    <row r="4157" spans="1:2" s="73" customFormat="1" ht="10.5">
      <c r="A4157" s="129" t="s">
        <v>4639</v>
      </c>
      <c r="B4157" s="130">
        <v>0.5</v>
      </c>
    </row>
    <row r="4158" spans="1:2" s="73" customFormat="1" ht="10.5">
      <c r="A4158" s="129" t="s">
        <v>4640</v>
      </c>
      <c r="B4158" s="130">
        <v>6</v>
      </c>
    </row>
    <row r="4159" spans="1:2" s="73" customFormat="1" ht="10.5">
      <c r="A4159" s="129" t="s">
        <v>4641</v>
      </c>
      <c r="B4159" s="130">
        <v>1.5</v>
      </c>
    </row>
    <row r="4160" spans="1:2" s="73" customFormat="1" ht="10.5">
      <c r="A4160" s="129" t="s">
        <v>4642</v>
      </c>
      <c r="B4160" s="130">
        <v>0.5</v>
      </c>
    </row>
    <row r="4161" spans="1:2" s="73" customFormat="1" ht="10.5">
      <c r="A4161" s="129" t="s">
        <v>4643</v>
      </c>
      <c r="B4161" s="130">
        <v>1</v>
      </c>
    </row>
    <row r="4162" spans="1:2" s="73" customFormat="1" ht="10.5">
      <c r="A4162" s="129" t="s">
        <v>4644</v>
      </c>
      <c r="B4162" s="130">
        <v>2.5</v>
      </c>
    </row>
    <row r="4163" spans="1:2" s="73" customFormat="1" ht="10.5">
      <c r="A4163" s="129" t="s">
        <v>4645</v>
      </c>
      <c r="B4163" s="130">
        <v>0.5</v>
      </c>
    </row>
    <row r="4164" spans="1:2" s="73" customFormat="1" ht="10.5">
      <c r="A4164" s="129" t="s">
        <v>4646</v>
      </c>
      <c r="B4164" s="130">
        <v>5</v>
      </c>
    </row>
    <row r="4165" spans="1:2" s="73" customFormat="1" ht="10.5">
      <c r="A4165" s="131" t="s">
        <v>4647</v>
      </c>
      <c r="B4165" s="130">
        <v>8.5</v>
      </c>
    </row>
    <row r="4166" spans="1:2" s="73" customFormat="1" ht="10.5">
      <c r="A4166" s="129" t="s">
        <v>4648</v>
      </c>
      <c r="B4166" s="130">
        <v>11.5</v>
      </c>
    </row>
    <row r="4167" spans="1:2" s="73" customFormat="1" ht="10.5">
      <c r="A4167" s="129" t="s">
        <v>4649</v>
      </c>
      <c r="B4167" s="130">
        <v>9</v>
      </c>
    </row>
    <row r="4168" spans="1:2" s="73" customFormat="1" ht="10.5">
      <c r="A4168" s="129" t="s">
        <v>4650</v>
      </c>
      <c r="B4168" s="130">
        <v>2.5</v>
      </c>
    </row>
    <row r="4169" spans="1:2" s="73" customFormat="1" ht="10.5">
      <c r="A4169" s="131" t="s">
        <v>4651</v>
      </c>
      <c r="B4169" s="130">
        <v>2.5</v>
      </c>
    </row>
    <row r="4170" spans="1:2" s="73" customFormat="1" ht="10.5">
      <c r="A4170" s="129" t="s">
        <v>4652</v>
      </c>
      <c r="B4170" s="130">
        <v>0</v>
      </c>
    </row>
    <row r="4171" spans="1:2" s="73" customFormat="1" ht="10.5">
      <c r="A4171" s="129" t="s">
        <v>4653</v>
      </c>
      <c r="B4171" s="130">
        <v>2.5</v>
      </c>
    </row>
    <row r="4172" spans="1:2" s="73" customFormat="1" ht="10.5">
      <c r="A4172" s="131" t="s">
        <v>4654</v>
      </c>
      <c r="B4172" s="130">
        <v>2.5</v>
      </c>
    </row>
    <row r="4173" spans="1:2" s="73" customFormat="1" ht="10.5">
      <c r="A4173" s="129" t="s">
        <v>4655</v>
      </c>
      <c r="B4173" s="130">
        <v>5.5</v>
      </c>
    </row>
    <row r="4174" spans="1:2" s="73" customFormat="1" ht="10.5">
      <c r="A4174" s="129" t="s">
        <v>4656</v>
      </c>
      <c r="B4174" s="130">
        <v>5</v>
      </c>
    </row>
    <row r="4175" spans="1:2" s="73" customFormat="1" ht="10.5">
      <c r="A4175" s="129" t="s">
        <v>4657</v>
      </c>
      <c r="B4175" s="130">
        <v>6.5</v>
      </c>
    </row>
    <row r="4176" spans="1:2" s="73" customFormat="1" ht="10.5">
      <c r="A4176" s="131" t="s">
        <v>4658</v>
      </c>
      <c r="B4176" s="130">
        <v>5</v>
      </c>
    </row>
    <row r="4177" spans="1:2" s="73" customFormat="1" ht="10.5">
      <c r="A4177" s="131" t="s">
        <v>4659</v>
      </c>
      <c r="B4177" s="130">
        <v>0</v>
      </c>
    </row>
    <row r="4178" spans="1:2" s="73" customFormat="1" ht="10.5">
      <c r="A4178" s="129" t="s">
        <v>4660</v>
      </c>
      <c r="B4178" s="130">
        <v>0</v>
      </c>
    </row>
    <row r="4179" spans="1:2" s="73" customFormat="1" ht="10.5">
      <c r="A4179" s="129" t="s">
        <v>4661</v>
      </c>
      <c r="B4179" s="130">
        <v>0</v>
      </c>
    </row>
    <row r="4180" spans="1:2" s="73" customFormat="1" ht="10.5">
      <c r="A4180" s="129" t="s">
        <v>4662</v>
      </c>
      <c r="B4180" s="130">
        <v>0</v>
      </c>
    </row>
    <row r="4181" spans="1:2" s="73" customFormat="1" ht="10.5">
      <c r="A4181" s="129" t="s">
        <v>4663</v>
      </c>
      <c r="B4181" s="130">
        <v>0</v>
      </c>
    </row>
    <row r="4182" spans="1:2" s="73" customFormat="1" ht="10.5">
      <c r="A4182" s="129" t="s">
        <v>4664</v>
      </c>
      <c r="B4182" s="130">
        <v>0</v>
      </c>
    </row>
    <row r="4183" spans="1:2" s="73" customFormat="1" ht="10.5">
      <c r="A4183" s="129" t="s">
        <v>4665</v>
      </c>
      <c r="B4183" s="130">
        <v>0</v>
      </c>
    </row>
    <row r="4184" spans="1:2" s="73" customFormat="1" ht="10.5">
      <c r="A4184" s="129" t="s">
        <v>4666</v>
      </c>
      <c r="B4184" s="130">
        <v>0</v>
      </c>
    </row>
    <row r="4185" spans="1:2" s="73" customFormat="1" ht="10.5">
      <c r="A4185" s="129" t="s">
        <v>4667</v>
      </c>
      <c r="B4185" s="130">
        <v>1.5</v>
      </c>
    </row>
    <row r="4186" spans="1:2" s="73" customFormat="1" ht="10.5">
      <c r="A4186" s="131" t="s">
        <v>4668</v>
      </c>
      <c r="B4186" s="130">
        <v>0</v>
      </c>
    </row>
    <row r="4187" spans="1:2" s="73" customFormat="1" ht="10.5">
      <c r="A4187" s="129" t="s">
        <v>4669</v>
      </c>
      <c r="B4187" s="130">
        <v>0</v>
      </c>
    </row>
    <row r="4188" spans="1:2" s="73" customFormat="1" ht="10.5">
      <c r="A4188" s="129" t="s">
        <v>4670</v>
      </c>
      <c r="B4188" s="130">
        <v>0</v>
      </c>
    </row>
    <row r="4189" spans="1:2" s="73" customFormat="1" ht="10.5">
      <c r="A4189" s="129" t="s">
        <v>4671</v>
      </c>
      <c r="B4189" s="130">
        <v>1.5</v>
      </c>
    </row>
    <row r="4190" spans="1:2" s="73" customFormat="1" ht="10.5">
      <c r="A4190" s="129" t="s">
        <v>4672</v>
      </c>
      <c r="B4190" s="130">
        <v>1.5</v>
      </c>
    </row>
    <row r="4191" spans="1:2" s="73" customFormat="1" ht="10.5">
      <c r="A4191" s="129" t="s">
        <v>4673</v>
      </c>
      <c r="B4191" s="130">
        <v>5.5</v>
      </c>
    </row>
    <row r="4192" spans="1:2" s="73" customFormat="1" ht="10.5">
      <c r="A4192" s="129" t="s">
        <v>4674</v>
      </c>
      <c r="B4192" s="130">
        <v>5.5</v>
      </c>
    </row>
    <row r="4193" spans="1:2" s="73" customFormat="1" ht="10.5">
      <c r="A4193" s="129" t="s">
        <v>4675</v>
      </c>
      <c r="B4193" s="130">
        <v>6</v>
      </c>
    </row>
    <row r="4194" spans="1:2" s="73" customFormat="1" ht="10.5">
      <c r="A4194" s="129" t="s">
        <v>4676</v>
      </c>
      <c r="B4194" s="130">
        <v>7</v>
      </c>
    </row>
    <row r="4195" spans="1:2" s="73" customFormat="1" ht="10.5">
      <c r="A4195" s="129" t="s">
        <v>4677</v>
      </c>
      <c r="B4195" s="130">
        <v>5.5</v>
      </c>
    </row>
    <row r="4196" spans="1:2" s="73" customFormat="1" ht="10.5">
      <c r="A4196" s="129" t="s">
        <v>4678</v>
      </c>
      <c r="B4196" s="130">
        <v>5.5</v>
      </c>
    </row>
    <row r="4197" spans="1:2" s="73" customFormat="1" ht="10.5">
      <c r="A4197" s="131" t="s">
        <v>4679</v>
      </c>
      <c r="B4197" s="130">
        <v>6.5</v>
      </c>
    </row>
    <row r="4198" spans="1:2" s="73" customFormat="1" ht="10.5">
      <c r="A4198" s="131" t="s">
        <v>4680</v>
      </c>
      <c r="B4198" s="130">
        <v>5.5</v>
      </c>
    </row>
    <row r="4199" spans="1:2" s="73" customFormat="1" ht="10.5">
      <c r="A4199" s="129" t="s">
        <v>4681</v>
      </c>
      <c r="B4199" s="130">
        <v>6.5</v>
      </c>
    </row>
    <row r="4200" spans="1:2" s="73" customFormat="1" ht="10.5">
      <c r="A4200" s="129" t="s">
        <v>4682</v>
      </c>
      <c r="B4200" s="130">
        <v>8</v>
      </c>
    </row>
    <row r="4201" spans="1:2" s="73" customFormat="1" ht="10.5">
      <c r="A4201" s="131" t="s">
        <v>4683</v>
      </c>
      <c r="B4201" s="130">
        <v>4.5</v>
      </c>
    </row>
    <row r="4202" spans="1:2" s="73" customFormat="1" ht="10.5">
      <c r="A4202" s="129" t="s">
        <v>4684</v>
      </c>
      <c r="B4202" s="130">
        <v>7.5</v>
      </c>
    </row>
    <row r="4203" spans="1:2" s="73" customFormat="1" ht="10.5">
      <c r="A4203" s="129" t="s">
        <v>4685</v>
      </c>
      <c r="B4203" s="130">
        <v>4</v>
      </c>
    </row>
    <row r="4204" spans="1:2" s="73" customFormat="1" ht="10.5">
      <c r="A4204" s="129" t="s">
        <v>4686</v>
      </c>
      <c r="B4204" s="130">
        <v>5</v>
      </c>
    </row>
    <row r="4205" spans="1:2" s="73" customFormat="1" ht="10.5">
      <c r="A4205" s="129" t="s">
        <v>4687</v>
      </c>
      <c r="B4205" s="130">
        <v>4</v>
      </c>
    </row>
    <row r="4206" spans="1:2" s="73" customFormat="1" ht="10.5">
      <c r="A4206" s="129" t="s">
        <v>4688</v>
      </c>
      <c r="B4206" s="130">
        <v>4.5</v>
      </c>
    </row>
    <row r="4207" spans="1:2" s="73" customFormat="1" ht="10.5">
      <c r="A4207" s="129" t="s">
        <v>4689</v>
      </c>
      <c r="B4207" s="130">
        <v>5</v>
      </c>
    </row>
    <row r="4208" spans="1:2" s="73" customFormat="1" ht="10.5">
      <c r="A4208" s="129" t="s">
        <v>4690</v>
      </c>
      <c r="B4208" s="130">
        <v>4.5</v>
      </c>
    </row>
    <row r="4209" spans="1:2" s="73" customFormat="1" ht="10.5">
      <c r="A4209" s="129" t="s">
        <v>4691</v>
      </c>
      <c r="B4209" s="130">
        <v>4</v>
      </c>
    </row>
    <row r="4210" spans="1:2" s="73" customFormat="1" ht="10.5">
      <c r="A4210" s="129" t="s">
        <v>4692</v>
      </c>
      <c r="B4210" s="130">
        <v>5</v>
      </c>
    </row>
    <row r="4211" spans="1:2" s="73" customFormat="1" ht="10.5">
      <c r="A4211" s="129" t="s">
        <v>4693</v>
      </c>
      <c r="B4211" s="130">
        <v>5.5</v>
      </c>
    </row>
    <row r="4212" spans="1:2" s="73" customFormat="1" ht="10.5">
      <c r="A4212" s="131" t="s">
        <v>4694</v>
      </c>
      <c r="B4212" s="130">
        <v>5</v>
      </c>
    </row>
    <row r="4213" spans="1:2" s="73" customFormat="1" ht="10.5">
      <c r="A4213" s="129" t="s">
        <v>4695</v>
      </c>
      <c r="B4213" s="130">
        <v>5.5</v>
      </c>
    </row>
    <row r="4214" spans="1:2" s="73" customFormat="1" ht="10.5">
      <c r="A4214" s="131" t="s">
        <v>4696</v>
      </c>
      <c r="B4214" s="130">
        <v>5.5</v>
      </c>
    </row>
    <row r="4215" spans="1:2" s="73" customFormat="1" ht="10.5">
      <c r="A4215" s="129" t="s">
        <v>4697</v>
      </c>
      <c r="B4215" s="130">
        <v>5</v>
      </c>
    </row>
    <row r="4216" spans="1:2" s="73" customFormat="1" ht="10.5">
      <c r="A4216" s="129" t="s">
        <v>4698</v>
      </c>
      <c r="B4216" s="130">
        <v>3</v>
      </c>
    </row>
    <row r="4217" spans="1:2" s="73" customFormat="1" ht="10.5">
      <c r="A4217" s="129" t="s">
        <v>4699</v>
      </c>
      <c r="B4217" s="130">
        <v>2.5</v>
      </c>
    </row>
    <row r="4218" spans="1:2" s="73" customFormat="1" ht="10.5">
      <c r="A4218" s="129" t="s">
        <v>4700</v>
      </c>
      <c r="B4218" s="130">
        <v>3</v>
      </c>
    </row>
    <row r="4219" spans="1:2" s="73" customFormat="1" ht="10.5">
      <c r="A4219" s="129" t="s">
        <v>4701</v>
      </c>
      <c r="B4219" s="130">
        <v>9.5</v>
      </c>
    </row>
    <row r="4220" spans="1:2" s="73" customFormat="1" ht="10.5">
      <c r="A4220" s="131" t="s">
        <v>4702</v>
      </c>
      <c r="B4220" s="130">
        <v>7</v>
      </c>
    </row>
    <row r="4221" spans="1:2" s="73" customFormat="1" ht="10.5">
      <c r="A4221" s="131" t="s">
        <v>4703</v>
      </c>
      <c r="B4221" s="130">
        <v>9.5</v>
      </c>
    </row>
    <row r="4222" spans="1:2" s="73" customFormat="1" ht="10.5">
      <c r="A4222" s="129" t="s">
        <v>4704</v>
      </c>
      <c r="B4222" s="130">
        <v>14</v>
      </c>
    </row>
    <row r="4223" spans="1:2" s="73" customFormat="1" ht="10.5">
      <c r="A4223" s="129" t="s">
        <v>4705</v>
      </c>
      <c r="B4223" s="130">
        <v>6.5</v>
      </c>
    </row>
    <row r="4224" spans="1:2" s="73" customFormat="1" ht="10.5">
      <c r="A4224" s="131" t="s">
        <v>4706</v>
      </c>
      <c r="B4224" s="130">
        <v>7</v>
      </c>
    </row>
    <row r="4225" spans="1:2" s="73" customFormat="1" ht="10.5">
      <c r="A4225" s="129" t="s">
        <v>4707</v>
      </c>
      <c r="B4225" s="130">
        <v>11.5</v>
      </c>
    </row>
    <row r="4226" spans="1:2" s="73" customFormat="1" ht="10.5">
      <c r="A4226" s="129" t="s">
        <v>4708</v>
      </c>
      <c r="B4226" s="130">
        <v>18</v>
      </c>
    </row>
    <row r="4227" spans="1:2" s="73" customFormat="1" ht="10.5">
      <c r="A4227" s="129" t="s">
        <v>4709</v>
      </c>
      <c r="B4227" s="130">
        <v>13</v>
      </c>
    </row>
    <row r="4228" spans="1:2" s="73" customFormat="1" ht="10.5">
      <c r="A4228" s="129" t="s">
        <v>4710</v>
      </c>
      <c r="B4228" s="130">
        <v>7</v>
      </c>
    </row>
    <row r="4229" spans="1:2" s="73" customFormat="1" ht="10.5">
      <c r="A4229" s="129" t="s">
        <v>4711</v>
      </c>
      <c r="B4229" s="130">
        <v>3</v>
      </c>
    </row>
    <row r="4230" spans="1:2" s="73" customFormat="1" ht="10.5">
      <c r="A4230" s="129" t="s">
        <v>4712</v>
      </c>
      <c r="B4230" s="130">
        <v>8</v>
      </c>
    </row>
    <row r="4231" spans="1:2" s="73" customFormat="1" ht="10.5">
      <c r="A4231" s="129" t="s">
        <v>4713</v>
      </c>
      <c r="B4231" s="130">
        <v>5</v>
      </c>
    </row>
    <row r="4232" spans="1:2" s="73" customFormat="1" ht="10.5">
      <c r="A4232" s="129" t="s">
        <v>4714</v>
      </c>
      <c r="B4232" s="130">
        <v>12.5</v>
      </c>
    </row>
    <row r="4233" spans="1:2" s="73" customFormat="1" ht="10.5">
      <c r="A4233" s="129" t="s">
        <v>4715</v>
      </c>
      <c r="B4233" s="130">
        <v>11.5</v>
      </c>
    </row>
    <row r="4234" spans="1:2" s="73" customFormat="1" ht="10.5">
      <c r="A4234" s="129" t="s">
        <v>4716</v>
      </c>
      <c r="B4234" s="130">
        <v>4.5</v>
      </c>
    </row>
    <row r="4235" spans="1:2" s="73" customFormat="1" ht="10.5">
      <c r="A4235" s="129" t="s">
        <v>4717</v>
      </c>
      <c r="B4235" s="130">
        <v>12</v>
      </c>
    </row>
    <row r="4236" spans="1:2" s="73" customFormat="1" ht="10.5">
      <c r="A4236" s="129" t="s">
        <v>4718</v>
      </c>
      <c r="B4236" s="130">
        <v>5</v>
      </c>
    </row>
    <row r="4237" spans="1:2" s="73" customFormat="1" ht="10.5">
      <c r="A4237" s="129" t="s">
        <v>4719</v>
      </c>
      <c r="B4237" s="130">
        <v>14</v>
      </c>
    </row>
    <row r="4238" spans="1:2" s="73" customFormat="1" ht="10.5">
      <c r="A4238" s="129" t="s">
        <v>4720</v>
      </c>
      <c r="B4238" s="130">
        <v>5</v>
      </c>
    </row>
    <row r="4239" spans="1:2" s="73" customFormat="1" ht="10.5">
      <c r="A4239" s="129" t="s">
        <v>4721</v>
      </c>
      <c r="B4239" s="130">
        <v>4.5</v>
      </c>
    </row>
    <row r="4240" spans="1:2" s="73" customFormat="1" ht="10.5">
      <c r="A4240" s="131" t="s">
        <v>4722</v>
      </c>
      <c r="B4240" s="130">
        <v>4</v>
      </c>
    </row>
    <row r="4241" spans="1:2" s="73" customFormat="1" ht="10.5">
      <c r="A4241" s="131" t="s">
        <v>4723</v>
      </c>
      <c r="B4241" s="130">
        <v>4.5</v>
      </c>
    </row>
    <row r="4242" spans="1:2" s="73" customFormat="1" ht="10.5">
      <c r="A4242" s="131" t="s">
        <v>4724</v>
      </c>
      <c r="B4242" s="130">
        <v>5</v>
      </c>
    </row>
    <row r="4243" spans="1:2" s="73" customFormat="1" ht="10.5">
      <c r="A4243" s="129" t="s">
        <v>4725</v>
      </c>
      <c r="B4243" s="130">
        <v>4</v>
      </c>
    </row>
    <row r="4244" spans="1:2" s="73" customFormat="1" ht="10.5">
      <c r="A4244" s="129" t="s">
        <v>4726</v>
      </c>
      <c r="B4244" s="130">
        <v>4.5</v>
      </c>
    </row>
    <row r="4245" spans="1:2" s="73" customFormat="1" ht="10.5">
      <c r="A4245" s="131" t="s">
        <v>4727</v>
      </c>
      <c r="B4245" s="130">
        <v>5</v>
      </c>
    </row>
    <row r="4246" spans="1:2" s="73" customFormat="1" ht="10.5">
      <c r="A4246" s="131" t="s">
        <v>4728</v>
      </c>
      <c r="B4246" s="130">
        <v>4.5</v>
      </c>
    </row>
    <row r="4247" spans="1:2" s="73" customFormat="1" ht="10.5">
      <c r="A4247" s="129" t="s">
        <v>4729</v>
      </c>
      <c r="B4247" s="130">
        <v>5</v>
      </c>
    </row>
    <row r="4248" spans="1:2" s="73" customFormat="1" ht="10.5">
      <c r="A4248" s="129" t="s">
        <v>4730</v>
      </c>
      <c r="B4248" s="130">
        <v>4</v>
      </c>
    </row>
    <row r="4249" spans="1:2" s="73" customFormat="1" ht="10.5">
      <c r="A4249" s="129" t="s">
        <v>4731</v>
      </c>
      <c r="B4249" s="130">
        <v>6</v>
      </c>
    </row>
    <row r="4250" spans="1:2" s="73" customFormat="1" ht="10.5">
      <c r="A4250" s="129" t="s">
        <v>4732</v>
      </c>
      <c r="B4250" s="130">
        <v>5</v>
      </c>
    </row>
    <row r="4251" spans="1:2" s="73" customFormat="1" ht="10.5">
      <c r="A4251" s="129" t="s">
        <v>4733</v>
      </c>
      <c r="B4251" s="130">
        <v>4.5</v>
      </c>
    </row>
    <row r="4252" spans="1:2" s="73" customFormat="1" ht="10.5">
      <c r="A4252" s="129" t="s">
        <v>4734</v>
      </c>
      <c r="B4252" s="130">
        <v>3.5</v>
      </c>
    </row>
    <row r="4253" spans="1:2" s="73" customFormat="1" ht="10.5">
      <c r="A4253" s="129" t="s">
        <v>4735</v>
      </c>
      <c r="B4253" s="130">
        <v>5</v>
      </c>
    </row>
    <row r="4254" spans="1:2" s="73" customFormat="1" ht="10.5">
      <c r="A4254" s="129" t="s">
        <v>4736</v>
      </c>
      <c r="B4254" s="130">
        <v>9.5</v>
      </c>
    </row>
    <row r="4255" spans="1:2" s="73" customFormat="1" ht="10.5">
      <c r="A4255" s="129" t="s">
        <v>4737</v>
      </c>
      <c r="B4255" s="130">
        <v>6</v>
      </c>
    </row>
    <row r="4256" spans="1:2" s="73" customFormat="1" ht="10.5">
      <c r="A4256" s="129" t="s">
        <v>4738</v>
      </c>
      <c r="B4256" s="130">
        <v>12.5</v>
      </c>
    </row>
    <row r="4257" spans="1:2" s="73" customFormat="1" ht="10.5">
      <c r="A4257" s="129" t="s">
        <v>4739</v>
      </c>
      <c r="B4257" s="130">
        <v>11</v>
      </c>
    </row>
    <row r="4258" spans="1:2" s="73" customFormat="1" ht="10.5">
      <c r="A4258" s="129" t="s">
        <v>4740</v>
      </c>
      <c r="B4258" s="130">
        <v>9.5</v>
      </c>
    </row>
    <row r="4259" spans="1:2" s="73" customFormat="1" ht="10.5">
      <c r="A4259" s="129" t="s">
        <v>4741</v>
      </c>
      <c r="B4259" s="130">
        <v>9.5</v>
      </c>
    </row>
    <row r="4260" spans="1:2" s="73" customFormat="1" ht="10.5">
      <c r="A4260" s="129" t="s">
        <v>4742</v>
      </c>
      <c r="B4260" s="130">
        <v>9</v>
      </c>
    </row>
    <row r="4261" spans="1:2" s="73" customFormat="1" ht="10.5">
      <c r="A4261" s="129" t="s">
        <v>4743</v>
      </c>
      <c r="B4261" s="130">
        <v>7.5</v>
      </c>
    </row>
    <row r="4262" spans="1:2" s="73" customFormat="1" ht="10.5">
      <c r="A4262" s="131" t="s">
        <v>4744</v>
      </c>
      <c r="B4262" s="130">
        <v>12.5</v>
      </c>
    </row>
    <row r="4263" spans="1:2" s="73" customFormat="1" ht="10.5">
      <c r="A4263" s="129" t="s">
        <v>4745</v>
      </c>
      <c r="B4263" s="130">
        <v>2</v>
      </c>
    </row>
    <row r="4264" spans="1:2" s="73" customFormat="1" ht="10.5">
      <c r="A4264" s="129" t="s">
        <v>4746</v>
      </c>
      <c r="B4264" s="130">
        <v>2.5</v>
      </c>
    </row>
    <row r="4265" spans="1:2" s="73" customFormat="1" ht="10.5">
      <c r="A4265" s="129" t="s">
        <v>4747</v>
      </c>
      <c r="B4265" s="130">
        <v>7</v>
      </c>
    </row>
    <row r="4266" spans="1:2" s="73" customFormat="1" ht="10.5">
      <c r="A4266" s="129" t="s">
        <v>4748</v>
      </c>
      <c r="B4266" s="130">
        <v>3</v>
      </c>
    </row>
    <row r="4267" spans="1:2" s="73" customFormat="1" ht="10.5">
      <c r="A4267" s="129" t="s">
        <v>4749</v>
      </c>
      <c r="B4267" s="130">
        <v>5</v>
      </c>
    </row>
    <row r="4268" spans="1:2" s="73" customFormat="1" ht="10.5">
      <c r="A4268" s="129" t="s">
        <v>4750</v>
      </c>
      <c r="B4268" s="130">
        <v>2</v>
      </c>
    </row>
    <row r="4269" spans="1:2" s="73" customFormat="1" ht="10.5">
      <c r="A4269" s="129" t="s">
        <v>4751</v>
      </c>
      <c r="B4269" s="130">
        <v>1</v>
      </c>
    </row>
    <row r="4270" spans="1:2" s="73" customFormat="1" ht="10.5">
      <c r="A4270" s="129" t="s">
        <v>4752</v>
      </c>
      <c r="B4270" s="130">
        <v>3</v>
      </c>
    </row>
    <row r="4271" spans="1:2" s="73" customFormat="1" ht="10.5">
      <c r="A4271" s="129" t="s">
        <v>4753</v>
      </c>
      <c r="B4271" s="130">
        <v>1.5</v>
      </c>
    </row>
    <row r="4272" spans="1:2" s="73" customFormat="1" ht="10.5">
      <c r="A4272" s="129" t="s">
        <v>4754</v>
      </c>
      <c r="B4272" s="130">
        <v>2</v>
      </c>
    </row>
    <row r="4273" spans="1:2" s="73" customFormat="1" ht="10.5">
      <c r="A4273" s="129" t="s">
        <v>4755</v>
      </c>
      <c r="B4273" s="130">
        <v>0.5</v>
      </c>
    </row>
    <row r="4274" spans="1:2" s="73" customFormat="1" ht="10.5">
      <c r="A4274" s="129" t="s">
        <v>4756</v>
      </c>
      <c r="B4274" s="130">
        <v>0.5</v>
      </c>
    </row>
    <row r="4275" spans="1:2" s="73" customFormat="1" ht="10.5">
      <c r="A4275" s="129" t="s">
        <v>4757</v>
      </c>
      <c r="B4275" s="130">
        <v>3</v>
      </c>
    </row>
    <row r="4276" spans="1:2" s="73" customFormat="1" ht="10.5">
      <c r="A4276" s="129" t="s">
        <v>4758</v>
      </c>
      <c r="B4276" s="130">
        <v>3.5</v>
      </c>
    </row>
    <row r="4277" spans="1:2" s="73" customFormat="1" ht="10.5">
      <c r="A4277" s="129" t="s">
        <v>4759</v>
      </c>
      <c r="B4277" s="130">
        <v>3</v>
      </c>
    </row>
    <row r="4278" spans="1:2" s="73" customFormat="1" ht="10.5">
      <c r="A4278" s="129" t="s">
        <v>4760</v>
      </c>
      <c r="B4278" s="130">
        <v>2.5</v>
      </c>
    </row>
    <row r="4279" spans="1:2" s="73" customFormat="1" ht="10.5">
      <c r="A4279" s="129" t="s">
        <v>4761</v>
      </c>
      <c r="B4279" s="130">
        <v>3.5</v>
      </c>
    </row>
    <row r="4280" spans="1:2" s="73" customFormat="1" ht="10.5">
      <c r="A4280" s="129" t="s">
        <v>4762</v>
      </c>
      <c r="B4280" s="130">
        <v>3</v>
      </c>
    </row>
    <row r="4281" spans="1:2" s="73" customFormat="1" ht="10.5">
      <c r="A4281" s="129" t="s">
        <v>4763</v>
      </c>
      <c r="B4281" s="130">
        <v>4.5</v>
      </c>
    </row>
    <row r="4282" spans="1:2" s="73" customFormat="1" ht="10.5">
      <c r="A4282" s="129" t="s">
        <v>4764</v>
      </c>
      <c r="B4282" s="130">
        <v>2.5</v>
      </c>
    </row>
    <row r="4283" spans="1:2" s="73" customFormat="1" ht="10.5">
      <c r="A4283" s="129" t="s">
        <v>4765</v>
      </c>
      <c r="B4283" s="130">
        <v>3.5</v>
      </c>
    </row>
    <row r="4284" spans="1:2" s="73" customFormat="1" ht="10.5">
      <c r="A4284" s="129" t="s">
        <v>4766</v>
      </c>
      <c r="B4284" s="130">
        <v>3.5</v>
      </c>
    </row>
    <row r="4285" spans="1:2" s="73" customFormat="1" ht="10.5">
      <c r="A4285" s="129" t="s">
        <v>4767</v>
      </c>
      <c r="B4285" s="130">
        <v>3</v>
      </c>
    </row>
    <row r="4286" spans="1:2" s="73" customFormat="1" ht="10.5">
      <c r="A4286" s="129" t="s">
        <v>4768</v>
      </c>
      <c r="B4286" s="130">
        <v>3</v>
      </c>
    </row>
    <row r="4287" spans="1:2" s="73" customFormat="1" ht="10.5">
      <c r="A4287" s="129" t="s">
        <v>4769</v>
      </c>
      <c r="B4287" s="130">
        <v>10</v>
      </c>
    </row>
    <row r="4288" spans="1:2" s="73" customFormat="1" ht="10.5">
      <c r="A4288" s="129" t="s">
        <v>4770</v>
      </c>
      <c r="B4288" s="130">
        <v>10</v>
      </c>
    </row>
    <row r="4289" spans="1:2" s="73" customFormat="1" ht="10.5">
      <c r="A4289" s="129" t="s">
        <v>4771</v>
      </c>
      <c r="B4289" s="130">
        <v>9</v>
      </c>
    </row>
    <row r="4290" spans="1:2" s="73" customFormat="1" ht="10.5">
      <c r="A4290" s="129" t="s">
        <v>4772</v>
      </c>
      <c r="B4290" s="130">
        <v>8</v>
      </c>
    </row>
    <row r="4291" spans="1:2" s="73" customFormat="1" ht="10.5">
      <c r="A4291" s="129" t="s">
        <v>4773</v>
      </c>
      <c r="B4291" s="130">
        <v>5</v>
      </c>
    </row>
    <row r="4292" spans="1:2" s="73" customFormat="1" ht="10.5">
      <c r="A4292" s="129" t="s">
        <v>4774</v>
      </c>
      <c r="B4292" s="130">
        <v>6</v>
      </c>
    </row>
    <row r="4293" spans="1:2" s="73" customFormat="1" ht="10.5">
      <c r="A4293" s="129" t="s">
        <v>4775</v>
      </c>
      <c r="B4293" s="130">
        <v>6.5</v>
      </c>
    </row>
    <row r="4294" spans="1:2" s="73" customFormat="1" ht="10.5">
      <c r="A4294" s="129" t="s">
        <v>4776</v>
      </c>
      <c r="B4294" s="130">
        <v>4.5</v>
      </c>
    </row>
    <row r="4295" spans="1:2" s="73" customFormat="1" ht="10.5">
      <c r="A4295" s="129" t="s">
        <v>4777</v>
      </c>
      <c r="B4295" s="130">
        <v>7.5</v>
      </c>
    </row>
    <row r="4296" spans="1:2" s="73" customFormat="1" ht="10.5">
      <c r="A4296" s="129" t="s">
        <v>4778</v>
      </c>
      <c r="B4296" s="130">
        <v>9.5</v>
      </c>
    </row>
    <row r="4297" spans="1:2" s="73" customFormat="1" ht="10.5">
      <c r="A4297" s="129" t="s">
        <v>4779</v>
      </c>
      <c r="B4297" s="130">
        <v>3.5</v>
      </c>
    </row>
    <row r="4298" spans="1:2" s="73" customFormat="1" ht="10.5">
      <c r="A4298" s="129" t="s">
        <v>4780</v>
      </c>
      <c r="B4298" s="130">
        <v>0</v>
      </c>
    </row>
    <row r="4299" spans="1:2" s="73" customFormat="1" ht="10.5">
      <c r="A4299" s="129" t="s">
        <v>4781</v>
      </c>
      <c r="B4299" s="130">
        <v>0</v>
      </c>
    </row>
    <row r="4300" spans="1:2" s="73" customFormat="1" ht="10.5">
      <c r="A4300" s="129" t="s">
        <v>4782</v>
      </c>
      <c r="B4300" s="130">
        <v>0</v>
      </c>
    </row>
    <row r="4301" spans="1:2" s="73" customFormat="1" ht="10.5">
      <c r="A4301" s="129" t="s">
        <v>4783</v>
      </c>
      <c r="B4301" s="130">
        <v>0</v>
      </c>
    </row>
    <row r="4302" spans="1:2" s="73" customFormat="1" ht="10.5">
      <c r="A4302" s="129" t="s">
        <v>4784</v>
      </c>
      <c r="B4302" s="130">
        <v>0</v>
      </c>
    </row>
    <row r="4303" spans="1:2" s="73" customFormat="1" ht="10.5">
      <c r="A4303" s="129" t="s">
        <v>4785</v>
      </c>
      <c r="B4303" s="130">
        <v>0</v>
      </c>
    </row>
    <row r="4304" spans="1:2" s="73" customFormat="1" ht="10.5">
      <c r="A4304" s="129" t="s">
        <v>4786</v>
      </c>
      <c r="B4304" s="130">
        <v>0</v>
      </c>
    </row>
    <row r="4305" spans="1:2" s="73" customFormat="1" ht="10.5">
      <c r="A4305" s="129" t="s">
        <v>4787</v>
      </c>
      <c r="B4305" s="130">
        <v>0</v>
      </c>
    </row>
    <row r="4306" spans="1:2" s="73" customFormat="1" ht="10.5">
      <c r="A4306" s="129" t="s">
        <v>4788</v>
      </c>
      <c r="B4306" s="130">
        <v>0</v>
      </c>
    </row>
    <row r="4307" spans="1:2" s="73" customFormat="1" ht="10.5">
      <c r="A4307" s="129" t="s">
        <v>4789</v>
      </c>
      <c r="B4307" s="130">
        <v>0</v>
      </c>
    </row>
    <row r="4308" spans="1:2" s="73" customFormat="1" ht="10.5">
      <c r="A4308" s="129" t="s">
        <v>4790</v>
      </c>
      <c r="B4308" s="130">
        <v>0</v>
      </c>
    </row>
    <row r="4309" spans="1:2" s="73" customFormat="1" ht="10.5">
      <c r="A4309" s="129" t="s">
        <v>4791</v>
      </c>
      <c r="B4309" s="130">
        <v>0</v>
      </c>
    </row>
    <row r="4310" spans="1:2" s="73" customFormat="1" ht="10.5">
      <c r="A4310" s="129" t="s">
        <v>4792</v>
      </c>
      <c r="B4310" s="130">
        <v>1.5</v>
      </c>
    </row>
    <row r="4311" spans="1:2" s="73" customFormat="1" ht="10.5">
      <c r="A4311" s="129" t="s">
        <v>4793</v>
      </c>
      <c r="B4311" s="130">
        <v>1.5</v>
      </c>
    </row>
    <row r="4312" spans="1:2" s="73" customFormat="1" ht="10.5">
      <c r="A4312" s="129" t="s">
        <v>4794</v>
      </c>
      <c r="B4312" s="130">
        <v>1.5</v>
      </c>
    </row>
    <row r="4313" spans="1:2" s="73" customFormat="1" ht="10.5">
      <c r="A4313" s="129" t="s">
        <v>4795</v>
      </c>
      <c r="B4313" s="130">
        <v>2.5</v>
      </c>
    </row>
    <row r="4314" spans="1:2" s="73" customFormat="1" ht="10.5">
      <c r="A4314" s="129" t="s">
        <v>4796</v>
      </c>
      <c r="B4314" s="130">
        <v>1.5</v>
      </c>
    </row>
    <row r="4315" spans="1:2" s="73" customFormat="1" ht="10.5">
      <c r="A4315" s="129" t="s">
        <v>4797</v>
      </c>
      <c r="B4315" s="130">
        <v>2.5</v>
      </c>
    </row>
    <row r="4316" spans="1:2" s="73" customFormat="1" ht="10.5">
      <c r="A4316" s="129" t="s">
        <v>4798</v>
      </c>
      <c r="B4316" s="130">
        <v>2</v>
      </c>
    </row>
    <row r="4317" spans="1:2" s="73" customFormat="1" ht="10.5">
      <c r="A4317" s="129" t="s">
        <v>4799</v>
      </c>
      <c r="B4317" s="130">
        <v>1.5</v>
      </c>
    </row>
    <row r="4318" spans="1:2" s="73" customFormat="1" ht="10.5">
      <c r="A4318" s="129" t="s">
        <v>4800</v>
      </c>
      <c r="B4318" s="130">
        <v>1.5</v>
      </c>
    </row>
    <row r="4319" spans="1:2" s="73" customFormat="1" ht="10.5">
      <c r="A4319" s="129" t="s">
        <v>4801</v>
      </c>
      <c r="B4319" s="130">
        <v>1.5</v>
      </c>
    </row>
    <row r="4320" spans="1:2" s="73" customFormat="1" ht="10.5">
      <c r="A4320" s="129" t="s">
        <v>4802</v>
      </c>
      <c r="B4320" s="130">
        <v>1.5</v>
      </c>
    </row>
    <row r="4321" spans="1:2" s="73" customFormat="1" ht="10.5">
      <c r="A4321" s="129" t="s">
        <v>4803</v>
      </c>
      <c r="B4321" s="130">
        <v>1.5</v>
      </c>
    </row>
    <row r="4322" spans="1:2" s="73" customFormat="1" ht="10.5">
      <c r="A4322" s="129" t="s">
        <v>4804</v>
      </c>
      <c r="B4322" s="130">
        <v>1</v>
      </c>
    </row>
    <row r="4323" spans="1:2" s="73" customFormat="1" ht="10.5">
      <c r="A4323" s="129" t="s">
        <v>4805</v>
      </c>
      <c r="B4323" s="130">
        <v>2</v>
      </c>
    </row>
    <row r="4324" spans="1:2" s="73" customFormat="1" ht="10.5">
      <c r="A4324" s="129" t="s">
        <v>4806</v>
      </c>
      <c r="B4324" s="130">
        <v>2</v>
      </c>
    </row>
    <row r="4325" spans="1:2" s="73" customFormat="1" ht="10.5">
      <c r="A4325" s="129" t="s">
        <v>4807</v>
      </c>
      <c r="B4325" s="130">
        <v>2.5</v>
      </c>
    </row>
    <row r="4326" spans="1:2" s="73" customFormat="1" ht="10.5">
      <c r="A4326" s="129" t="s">
        <v>4808</v>
      </c>
      <c r="B4326" s="130">
        <v>2.5</v>
      </c>
    </row>
    <row r="4327" spans="1:2" s="73" customFormat="1" ht="10.5">
      <c r="A4327" s="129" t="s">
        <v>4809</v>
      </c>
      <c r="B4327" s="130">
        <v>1</v>
      </c>
    </row>
    <row r="4328" spans="1:2" s="73" customFormat="1" ht="10.5">
      <c r="A4328" s="129" t="s">
        <v>4810</v>
      </c>
      <c r="B4328" s="130">
        <v>1</v>
      </c>
    </row>
    <row r="4329" spans="1:2" s="73" customFormat="1" ht="10.5">
      <c r="A4329" s="129" t="s">
        <v>4811</v>
      </c>
      <c r="B4329" s="130">
        <v>1</v>
      </c>
    </row>
    <row r="4330" spans="1:2" s="73" customFormat="1" ht="10.5">
      <c r="A4330" s="129" t="s">
        <v>4812</v>
      </c>
      <c r="B4330" s="130">
        <v>1.5</v>
      </c>
    </row>
    <row r="4331" spans="1:2" s="73" customFormat="1" ht="10.5">
      <c r="A4331" s="129" t="s">
        <v>4813</v>
      </c>
      <c r="B4331" s="130">
        <v>1</v>
      </c>
    </row>
    <row r="4332" spans="1:2" s="73" customFormat="1" ht="10.5">
      <c r="A4332" s="129" t="s">
        <v>4814</v>
      </c>
      <c r="B4332" s="130">
        <v>3</v>
      </c>
    </row>
    <row r="4333" spans="1:2" s="73" customFormat="1" ht="10.5">
      <c r="A4333" s="129" t="s">
        <v>4815</v>
      </c>
      <c r="B4333" s="130">
        <v>2</v>
      </c>
    </row>
    <row r="4334" spans="1:2" s="73" customFormat="1" ht="10.5">
      <c r="A4334" s="129" t="s">
        <v>4816</v>
      </c>
      <c r="B4334" s="130">
        <v>1</v>
      </c>
    </row>
    <row r="4335" spans="1:2" s="73" customFormat="1" ht="10.5">
      <c r="A4335" s="129" t="s">
        <v>4817</v>
      </c>
      <c r="B4335" s="130">
        <v>1.5</v>
      </c>
    </row>
    <row r="4336" spans="1:2" s="73" customFormat="1" ht="10.5">
      <c r="A4336" s="129" t="s">
        <v>4818</v>
      </c>
      <c r="B4336" s="130">
        <v>1.5</v>
      </c>
    </row>
    <row r="4337" spans="1:2" s="73" customFormat="1" ht="10.5">
      <c r="A4337" s="129" t="s">
        <v>4819</v>
      </c>
      <c r="B4337" s="130">
        <v>2</v>
      </c>
    </row>
    <row r="4338" spans="1:2" s="73" customFormat="1" ht="10.5">
      <c r="A4338" s="129" t="s">
        <v>4820</v>
      </c>
      <c r="B4338" s="130">
        <v>2</v>
      </c>
    </row>
    <row r="4339" spans="1:2" s="73" customFormat="1" ht="10.5">
      <c r="A4339" s="129" t="s">
        <v>4821</v>
      </c>
      <c r="B4339" s="130">
        <v>2.5</v>
      </c>
    </row>
    <row r="4340" spans="1:2" s="73" customFormat="1" ht="10.5">
      <c r="A4340" s="129" t="s">
        <v>4822</v>
      </c>
      <c r="B4340" s="130">
        <v>1.5</v>
      </c>
    </row>
    <row r="4341" spans="1:2" s="73" customFormat="1" ht="10.5">
      <c r="A4341" s="129" t="s">
        <v>4823</v>
      </c>
      <c r="B4341" s="130">
        <v>1.5</v>
      </c>
    </row>
    <row r="4342" spans="1:2" s="73" customFormat="1" ht="10.5">
      <c r="A4342" s="129" t="s">
        <v>4824</v>
      </c>
      <c r="B4342" s="130">
        <v>2</v>
      </c>
    </row>
    <row r="4343" spans="1:2" s="73" customFormat="1" ht="10.5">
      <c r="A4343" s="129" t="s">
        <v>4825</v>
      </c>
      <c r="B4343" s="130">
        <v>1</v>
      </c>
    </row>
    <row r="4344" spans="1:2" s="73" customFormat="1" ht="10.5">
      <c r="A4344" s="129" t="s">
        <v>4826</v>
      </c>
      <c r="B4344" s="130">
        <v>1</v>
      </c>
    </row>
    <row r="4345" spans="1:2" s="73" customFormat="1" ht="10.5">
      <c r="A4345" s="129" t="s">
        <v>4827</v>
      </c>
      <c r="B4345" s="130">
        <v>1</v>
      </c>
    </row>
    <row r="4346" spans="1:2" s="73" customFormat="1" ht="10.5">
      <c r="A4346" s="129" t="s">
        <v>4828</v>
      </c>
      <c r="B4346" s="130">
        <v>2.5</v>
      </c>
    </row>
    <row r="4347" spans="1:2" s="73" customFormat="1" ht="10.5">
      <c r="A4347" s="129" t="s">
        <v>4829</v>
      </c>
      <c r="B4347" s="130">
        <v>1</v>
      </c>
    </row>
    <row r="4348" spans="1:2" s="73" customFormat="1" ht="10.5">
      <c r="A4348" s="129" t="s">
        <v>4830</v>
      </c>
      <c r="B4348" s="130">
        <v>1</v>
      </c>
    </row>
    <row r="4349" spans="1:2" s="73" customFormat="1" ht="10.5">
      <c r="A4349" s="129" t="s">
        <v>4831</v>
      </c>
      <c r="B4349" s="130">
        <v>1</v>
      </c>
    </row>
    <row r="4350" spans="1:2" s="73" customFormat="1" ht="10.5">
      <c r="A4350" s="129" t="s">
        <v>4832</v>
      </c>
      <c r="B4350" s="130">
        <v>1.5</v>
      </c>
    </row>
    <row r="4351" spans="1:2" s="73" customFormat="1" ht="10.5">
      <c r="A4351" s="129" t="s">
        <v>4833</v>
      </c>
      <c r="B4351" s="130">
        <v>1.5</v>
      </c>
    </row>
    <row r="4352" spans="1:2" s="73" customFormat="1" ht="10.5">
      <c r="A4352" s="129" t="s">
        <v>4834</v>
      </c>
      <c r="B4352" s="130">
        <v>1</v>
      </c>
    </row>
    <row r="4353" spans="1:2" s="73" customFormat="1" ht="10.5">
      <c r="A4353" s="131" t="s">
        <v>4835</v>
      </c>
      <c r="B4353" s="130">
        <v>1.5</v>
      </c>
    </row>
    <row r="4354" spans="1:2" s="73" customFormat="1" ht="10.5">
      <c r="A4354" s="131" t="s">
        <v>4836</v>
      </c>
      <c r="B4354" s="130">
        <v>1.5</v>
      </c>
    </row>
    <row r="4355" spans="1:2" s="73" customFormat="1" ht="10.5">
      <c r="A4355" s="129" t="s">
        <v>4837</v>
      </c>
      <c r="B4355" s="130">
        <v>1.5</v>
      </c>
    </row>
    <row r="4356" spans="1:2" s="73" customFormat="1" ht="10.5">
      <c r="A4356" s="129" t="s">
        <v>4838</v>
      </c>
      <c r="B4356" s="130">
        <v>1</v>
      </c>
    </row>
    <row r="4357" spans="1:2" s="73" customFormat="1" ht="10.5">
      <c r="A4357" s="129" t="s">
        <v>4839</v>
      </c>
      <c r="B4357" s="130">
        <v>3</v>
      </c>
    </row>
    <row r="4358" spans="1:2" s="73" customFormat="1" ht="10.5">
      <c r="A4358" s="129" t="s">
        <v>4840</v>
      </c>
      <c r="B4358" s="130">
        <v>2</v>
      </c>
    </row>
    <row r="4359" spans="1:2" s="73" customFormat="1" ht="10.5">
      <c r="A4359" s="129" t="s">
        <v>4841</v>
      </c>
      <c r="B4359" s="130">
        <v>4.5</v>
      </c>
    </row>
    <row r="4360" spans="1:2" s="73" customFormat="1" ht="10.5">
      <c r="A4360" s="129" t="s">
        <v>4842</v>
      </c>
      <c r="B4360" s="130">
        <v>4</v>
      </c>
    </row>
    <row r="4361" spans="1:2" s="73" customFormat="1" ht="10.5">
      <c r="A4361" s="129" t="s">
        <v>4843</v>
      </c>
      <c r="B4361" s="130">
        <v>4</v>
      </c>
    </row>
    <row r="4362" spans="1:2" s="73" customFormat="1" ht="10.5">
      <c r="A4362" s="131" t="s">
        <v>4844</v>
      </c>
      <c r="B4362" s="130">
        <v>4</v>
      </c>
    </row>
    <row r="4363" spans="1:2" s="73" customFormat="1" ht="10.5">
      <c r="A4363" s="129" t="s">
        <v>4845</v>
      </c>
      <c r="B4363" s="130">
        <v>5</v>
      </c>
    </row>
    <row r="4364" spans="1:2" s="73" customFormat="1" ht="10.5">
      <c r="A4364" s="129" t="s">
        <v>4846</v>
      </c>
      <c r="B4364" s="130">
        <v>6</v>
      </c>
    </row>
    <row r="4365" spans="1:2" s="73" customFormat="1" ht="10.5">
      <c r="A4365" s="129" t="s">
        <v>4847</v>
      </c>
      <c r="B4365" s="130">
        <v>3.5</v>
      </c>
    </row>
    <row r="4366" spans="1:2" s="73" customFormat="1" ht="10.5">
      <c r="A4366" s="129" t="s">
        <v>4848</v>
      </c>
      <c r="B4366" s="130">
        <v>4.5</v>
      </c>
    </row>
    <row r="4367" spans="1:2" s="73" customFormat="1" ht="10.5">
      <c r="A4367" s="129" t="s">
        <v>4849</v>
      </c>
      <c r="B4367" s="130">
        <v>5</v>
      </c>
    </row>
    <row r="4368" spans="1:2" s="73" customFormat="1" ht="10.5">
      <c r="A4368" s="129" t="s">
        <v>4850</v>
      </c>
      <c r="B4368" s="130">
        <v>5</v>
      </c>
    </row>
    <row r="4369" spans="1:2" s="73" customFormat="1" ht="10.5">
      <c r="A4369" s="131" t="s">
        <v>4851</v>
      </c>
      <c r="B4369" s="130">
        <v>5</v>
      </c>
    </row>
    <row r="4370" spans="1:2" s="73" customFormat="1" ht="10.5">
      <c r="A4370" s="129" t="s">
        <v>4852</v>
      </c>
      <c r="B4370" s="130">
        <v>4.5</v>
      </c>
    </row>
    <row r="4371" spans="1:2" s="73" customFormat="1" ht="10.5">
      <c r="A4371" s="129" t="s">
        <v>4853</v>
      </c>
      <c r="B4371" s="130">
        <v>5</v>
      </c>
    </row>
    <row r="4372" spans="1:2" s="73" customFormat="1" ht="10.5">
      <c r="A4372" s="129" t="s">
        <v>4854</v>
      </c>
      <c r="B4372" s="130">
        <v>5</v>
      </c>
    </row>
    <row r="4373" spans="1:2" s="73" customFormat="1" ht="10.5">
      <c r="A4373" s="129" t="s">
        <v>4855</v>
      </c>
      <c r="B4373" s="130">
        <v>5.5</v>
      </c>
    </row>
    <row r="4374" spans="1:2" s="73" customFormat="1" ht="10.5">
      <c r="A4374" s="131" t="s">
        <v>4856</v>
      </c>
      <c r="B4374" s="130">
        <v>3.5</v>
      </c>
    </row>
    <row r="4375" spans="1:2" s="73" customFormat="1" ht="10.5">
      <c r="A4375" s="129" t="s">
        <v>4857</v>
      </c>
      <c r="B4375" s="130">
        <v>4</v>
      </c>
    </row>
    <row r="4376" spans="1:2" s="73" customFormat="1" ht="10.5">
      <c r="A4376" s="129" t="s">
        <v>4858</v>
      </c>
      <c r="B4376" s="130">
        <v>8.5</v>
      </c>
    </row>
    <row r="4377" spans="1:2" s="73" customFormat="1" ht="10.5">
      <c r="A4377" s="129" t="s">
        <v>4859</v>
      </c>
      <c r="B4377" s="130">
        <v>1</v>
      </c>
    </row>
    <row r="4378" spans="1:2" s="73" customFormat="1" ht="10.5">
      <c r="A4378" s="129" t="s">
        <v>4860</v>
      </c>
      <c r="B4378" s="130">
        <v>1</v>
      </c>
    </row>
    <row r="4379" spans="1:2" s="73" customFormat="1" ht="10.5">
      <c r="A4379" s="129" t="s">
        <v>4861</v>
      </c>
      <c r="B4379" s="130">
        <v>1</v>
      </c>
    </row>
    <row r="4380" spans="1:2" s="73" customFormat="1" ht="10.5">
      <c r="A4380" s="129" t="s">
        <v>4862</v>
      </c>
      <c r="B4380" s="130">
        <v>1.5</v>
      </c>
    </row>
    <row r="4381" spans="1:2" s="73" customFormat="1" ht="10.5">
      <c r="A4381" s="129" t="s">
        <v>4863</v>
      </c>
      <c r="B4381" s="130">
        <v>1</v>
      </c>
    </row>
    <row r="4382" spans="1:2" s="73" customFormat="1" ht="10.5">
      <c r="A4382" s="129" t="s">
        <v>4864</v>
      </c>
      <c r="B4382" s="130">
        <v>2.5</v>
      </c>
    </row>
    <row r="4383" spans="1:2" s="73" customFormat="1" ht="10.5">
      <c r="A4383" s="129" t="s">
        <v>4865</v>
      </c>
      <c r="B4383" s="130">
        <v>3</v>
      </c>
    </row>
    <row r="4384" spans="1:2" s="73" customFormat="1" ht="10.5">
      <c r="A4384" s="129" t="s">
        <v>4866</v>
      </c>
      <c r="B4384" s="130">
        <v>3</v>
      </c>
    </row>
    <row r="4385" spans="1:2" s="73" customFormat="1" ht="10.5">
      <c r="A4385" s="129" t="s">
        <v>4867</v>
      </c>
      <c r="B4385" s="130">
        <v>3</v>
      </c>
    </row>
    <row r="4386" spans="1:2" s="73" customFormat="1" ht="10.5">
      <c r="A4386" s="129" t="s">
        <v>4868</v>
      </c>
      <c r="B4386" s="130">
        <v>1</v>
      </c>
    </row>
    <row r="4387" spans="1:2" s="73" customFormat="1" ht="10.5">
      <c r="A4387" s="129" t="s">
        <v>4869</v>
      </c>
      <c r="B4387" s="130">
        <v>1</v>
      </c>
    </row>
    <row r="4388" spans="1:2" s="73" customFormat="1" ht="10.5">
      <c r="A4388" s="129" t="s">
        <v>4870</v>
      </c>
      <c r="B4388" s="130">
        <v>3</v>
      </c>
    </row>
    <row r="4389" spans="1:2" s="73" customFormat="1" ht="10.5">
      <c r="A4389" s="129" t="s">
        <v>4871</v>
      </c>
      <c r="B4389" s="130">
        <v>1.5</v>
      </c>
    </row>
    <row r="4390" spans="1:2" s="73" customFormat="1" ht="10.5">
      <c r="A4390" s="129" t="s">
        <v>4872</v>
      </c>
      <c r="B4390" s="130">
        <v>1.5</v>
      </c>
    </row>
    <row r="4391" spans="1:2" s="73" customFormat="1" ht="10.5">
      <c r="A4391" s="129" t="s">
        <v>4873</v>
      </c>
      <c r="B4391" s="130">
        <v>3</v>
      </c>
    </row>
    <row r="4392" spans="1:2" s="73" customFormat="1" ht="10.5">
      <c r="A4392" s="129" t="s">
        <v>4874</v>
      </c>
      <c r="B4392" s="130">
        <v>2</v>
      </c>
    </row>
    <row r="4393" spans="1:2" s="73" customFormat="1" ht="10.5">
      <c r="A4393" s="129" t="s">
        <v>4875</v>
      </c>
      <c r="B4393" s="130">
        <v>2</v>
      </c>
    </row>
    <row r="4394" spans="1:2" s="73" customFormat="1" ht="10.5">
      <c r="A4394" s="129" t="s">
        <v>4876</v>
      </c>
      <c r="B4394" s="130">
        <v>1</v>
      </c>
    </row>
    <row r="4395" spans="1:2" s="73" customFormat="1" ht="10.5">
      <c r="A4395" s="129" t="s">
        <v>4877</v>
      </c>
      <c r="B4395" s="130">
        <v>2</v>
      </c>
    </row>
    <row r="4396" spans="1:2" s="73" customFormat="1" ht="10.5">
      <c r="A4396" s="129" t="s">
        <v>4878</v>
      </c>
      <c r="B4396" s="130">
        <v>3</v>
      </c>
    </row>
    <row r="4397" spans="1:2" s="73" customFormat="1" ht="10.5">
      <c r="A4397" s="131" t="s">
        <v>4879</v>
      </c>
      <c r="B4397" s="130">
        <v>1</v>
      </c>
    </row>
    <row r="4398" spans="1:2" s="73" customFormat="1" ht="10.5">
      <c r="A4398" s="131" t="s">
        <v>4880</v>
      </c>
      <c r="B4398" s="130">
        <v>2</v>
      </c>
    </row>
    <row r="4399" spans="1:2" s="73" customFormat="1" ht="10.5">
      <c r="A4399" s="129" t="s">
        <v>4881</v>
      </c>
      <c r="B4399" s="130">
        <v>2.5</v>
      </c>
    </row>
    <row r="4400" spans="1:2" s="73" customFormat="1" ht="10.5">
      <c r="A4400" s="129" t="s">
        <v>4882</v>
      </c>
      <c r="B4400" s="130">
        <v>2</v>
      </c>
    </row>
    <row r="4401" spans="1:2" s="73" customFormat="1" ht="10.5">
      <c r="A4401" s="129" t="s">
        <v>4883</v>
      </c>
      <c r="B4401" s="130">
        <v>2.5</v>
      </c>
    </row>
    <row r="4402" spans="1:2" s="73" customFormat="1" ht="10.5">
      <c r="A4402" s="129" t="s">
        <v>4884</v>
      </c>
      <c r="B4402" s="130">
        <v>2.5</v>
      </c>
    </row>
    <row r="4403" spans="1:2" s="73" customFormat="1" ht="10.5">
      <c r="A4403" s="129" t="s">
        <v>4885</v>
      </c>
      <c r="B4403" s="130">
        <v>2</v>
      </c>
    </row>
    <row r="4404" spans="1:2" s="73" customFormat="1" ht="10.5">
      <c r="A4404" s="129" t="s">
        <v>4886</v>
      </c>
      <c r="B4404" s="130">
        <v>1.5</v>
      </c>
    </row>
    <row r="4405" spans="1:2" s="73" customFormat="1" ht="10.5">
      <c r="A4405" s="129" t="s">
        <v>4887</v>
      </c>
      <c r="B4405" s="130">
        <v>0.5</v>
      </c>
    </row>
    <row r="4406" spans="1:2" s="73" customFormat="1" ht="10.5">
      <c r="A4406" s="129" t="s">
        <v>4888</v>
      </c>
      <c r="B4406" s="130">
        <v>4</v>
      </c>
    </row>
    <row r="4407" spans="1:2" s="73" customFormat="1" ht="10.5">
      <c r="A4407" s="129" t="s">
        <v>4889</v>
      </c>
      <c r="B4407" s="130">
        <v>3</v>
      </c>
    </row>
    <row r="4408" spans="1:2" s="73" customFormat="1" ht="10.5">
      <c r="A4408" s="129" t="s">
        <v>4890</v>
      </c>
      <c r="B4408" s="130">
        <v>2.5</v>
      </c>
    </row>
    <row r="4409" spans="1:2" s="73" customFormat="1" ht="10.5">
      <c r="A4409" s="129" t="s">
        <v>4891</v>
      </c>
      <c r="B4409" s="130">
        <v>2</v>
      </c>
    </row>
    <row r="4410" spans="1:2" s="73" customFormat="1" ht="10.5">
      <c r="A4410" s="129" t="s">
        <v>4892</v>
      </c>
      <c r="B4410" s="130">
        <v>3</v>
      </c>
    </row>
    <row r="4411" spans="1:2" s="73" customFormat="1" ht="10.5">
      <c r="A4411" s="129" t="s">
        <v>4893</v>
      </c>
      <c r="B4411" s="130">
        <v>3</v>
      </c>
    </row>
    <row r="4412" spans="1:2" s="73" customFormat="1" ht="10.5">
      <c r="A4412" s="129" t="s">
        <v>4894</v>
      </c>
      <c r="B4412" s="130">
        <v>3.5</v>
      </c>
    </row>
    <row r="4413" spans="1:2" s="73" customFormat="1" ht="10.5">
      <c r="A4413" s="129" t="s">
        <v>4895</v>
      </c>
      <c r="B4413" s="130">
        <v>3.5</v>
      </c>
    </row>
    <row r="4414" spans="1:2" s="73" customFormat="1" ht="10.5">
      <c r="A4414" s="129" t="s">
        <v>4896</v>
      </c>
      <c r="B4414" s="130">
        <v>2.5</v>
      </c>
    </row>
    <row r="4415" spans="1:2" s="73" customFormat="1" ht="10.5">
      <c r="A4415" s="129" t="s">
        <v>4897</v>
      </c>
      <c r="B4415" s="130">
        <v>2.5</v>
      </c>
    </row>
    <row r="4416" spans="1:2" s="73" customFormat="1" ht="10.5">
      <c r="A4416" s="129" t="s">
        <v>4898</v>
      </c>
      <c r="B4416" s="130">
        <v>2.5</v>
      </c>
    </row>
    <row r="4417" spans="1:2" s="73" customFormat="1" ht="10.5">
      <c r="A4417" s="131" t="s">
        <v>4899</v>
      </c>
      <c r="B4417" s="130">
        <v>2.5</v>
      </c>
    </row>
    <row r="4418" spans="1:2" s="73" customFormat="1" ht="10.5">
      <c r="A4418" s="129" t="s">
        <v>4900</v>
      </c>
      <c r="B4418" s="130">
        <v>1.5</v>
      </c>
    </row>
    <row r="4419" spans="1:2" s="73" customFormat="1" ht="10.5">
      <c r="A4419" s="129" t="s">
        <v>4901</v>
      </c>
      <c r="B4419" s="130">
        <v>2</v>
      </c>
    </row>
    <row r="4420" spans="1:2" s="73" customFormat="1" ht="10.5">
      <c r="A4420" s="129" t="s">
        <v>4902</v>
      </c>
      <c r="B4420" s="130">
        <v>1.5</v>
      </c>
    </row>
    <row r="4421" spans="1:2" s="73" customFormat="1" ht="10.5">
      <c r="A4421" s="129" t="s">
        <v>4903</v>
      </c>
      <c r="B4421" s="130">
        <v>1</v>
      </c>
    </row>
    <row r="4422" spans="1:2" s="73" customFormat="1" ht="10.5">
      <c r="A4422" s="129" t="s">
        <v>4904</v>
      </c>
      <c r="B4422" s="130">
        <v>2</v>
      </c>
    </row>
    <row r="4423" spans="1:2" s="73" customFormat="1" ht="10.5">
      <c r="A4423" s="129" t="s">
        <v>4905</v>
      </c>
      <c r="B4423" s="130">
        <v>1.5</v>
      </c>
    </row>
    <row r="4424" spans="1:2" s="73" customFormat="1" ht="10.5">
      <c r="A4424" s="129" t="s">
        <v>4906</v>
      </c>
      <c r="B4424" s="130">
        <v>1.5</v>
      </c>
    </row>
    <row r="4425" spans="1:2" s="73" customFormat="1" ht="10.5">
      <c r="A4425" s="129" t="s">
        <v>4907</v>
      </c>
      <c r="B4425" s="130">
        <v>2.5</v>
      </c>
    </row>
    <row r="4426" spans="1:2" s="73" customFormat="1" ht="10.5">
      <c r="A4426" s="131" t="s">
        <v>4908</v>
      </c>
      <c r="B4426" s="130">
        <v>2.5</v>
      </c>
    </row>
    <row r="4427" spans="1:2" s="73" customFormat="1" ht="10.5">
      <c r="A4427" s="131" t="s">
        <v>4909</v>
      </c>
      <c r="B4427" s="130">
        <v>2</v>
      </c>
    </row>
    <row r="4428" spans="1:2" s="73" customFormat="1" ht="10.5">
      <c r="A4428" s="131" t="s">
        <v>4910</v>
      </c>
      <c r="B4428" s="130">
        <v>2</v>
      </c>
    </row>
    <row r="4429" spans="1:2" s="73" customFormat="1" ht="10.5">
      <c r="A4429" s="131" t="s">
        <v>4911</v>
      </c>
      <c r="B4429" s="130">
        <v>4</v>
      </c>
    </row>
    <row r="4430" spans="1:2" s="73" customFormat="1" ht="10.5">
      <c r="A4430" s="129" t="s">
        <v>4912</v>
      </c>
      <c r="B4430" s="130">
        <v>3</v>
      </c>
    </row>
    <row r="4431" spans="1:2" s="73" customFormat="1" ht="10.5">
      <c r="A4431" s="129" t="s">
        <v>4913</v>
      </c>
      <c r="B4431" s="130">
        <v>1</v>
      </c>
    </row>
    <row r="4432" spans="1:2" s="73" customFormat="1" ht="10.5">
      <c r="A4432" s="129" t="s">
        <v>4914</v>
      </c>
      <c r="B4432" s="130">
        <v>3</v>
      </c>
    </row>
    <row r="4433" spans="1:2" s="73" customFormat="1" ht="10.5">
      <c r="A4433" s="129" t="s">
        <v>4915</v>
      </c>
      <c r="B4433" s="130">
        <v>3</v>
      </c>
    </row>
    <row r="4434" spans="1:2" s="73" customFormat="1" ht="10.5">
      <c r="A4434" s="129" t="s">
        <v>4916</v>
      </c>
      <c r="B4434" s="130">
        <v>2</v>
      </c>
    </row>
    <row r="4435" spans="1:2" s="73" customFormat="1" ht="10.5">
      <c r="A4435" s="129" t="s">
        <v>4917</v>
      </c>
      <c r="B4435" s="130">
        <v>1.5</v>
      </c>
    </row>
    <row r="4436" spans="1:2" s="73" customFormat="1" ht="10.5">
      <c r="A4436" s="129" t="s">
        <v>4918</v>
      </c>
      <c r="B4436" s="130">
        <v>1</v>
      </c>
    </row>
    <row r="4437" spans="1:2" s="73" customFormat="1" ht="10.5">
      <c r="A4437" s="129" t="s">
        <v>4919</v>
      </c>
      <c r="B4437" s="130">
        <v>1</v>
      </c>
    </row>
    <row r="4438" spans="1:2" s="73" customFormat="1" ht="10.5">
      <c r="A4438" s="129" t="s">
        <v>4920</v>
      </c>
      <c r="B4438" s="130">
        <v>1</v>
      </c>
    </row>
    <row r="4439" spans="1:2" s="73" customFormat="1" ht="10.5">
      <c r="A4439" s="129" t="s">
        <v>4921</v>
      </c>
      <c r="B4439" s="130">
        <v>1.5</v>
      </c>
    </row>
    <row r="4440" spans="1:2" s="73" customFormat="1" ht="10.5">
      <c r="A4440" s="129" t="s">
        <v>4922</v>
      </c>
      <c r="B4440" s="130">
        <v>1</v>
      </c>
    </row>
    <row r="4441" spans="1:2" s="73" customFormat="1" ht="10.5">
      <c r="A4441" s="129" t="s">
        <v>4923</v>
      </c>
      <c r="B4441" s="130">
        <v>3.5</v>
      </c>
    </row>
    <row r="4442" spans="1:2" s="73" customFormat="1" ht="10.5">
      <c r="A4442" s="131" t="s">
        <v>4924</v>
      </c>
      <c r="B4442" s="130">
        <v>1.5</v>
      </c>
    </row>
    <row r="4443" spans="1:2" s="73" customFormat="1" ht="10.5">
      <c r="A4443" s="129" t="s">
        <v>4925</v>
      </c>
      <c r="B4443" s="130">
        <v>2.5</v>
      </c>
    </row>
    <row r="4444" spans="1:2" s="73" customFormat="1" ht="10.5">
      <c r="A4444" s="129" t="s">
        <v>4926</v>
      </c>
      <c r="B4444" s="130">
        <v>4</v>
      </c>
    </row>
    <row r="4445" spans="1:2" s="73" customFormat="1" ht="10.5">
      <c r="A4445" s="129" t="s">
        <v>4927</v>
      </c>
      <c r="B4445" s="130">
        <v>3.5</v>
      </c>
    </row>
    <row r="4446" spans="1:2" s="73" customFormat="1" ht="10.5">
      <c r="A4446" s="129" t="s">
        <v>4928</v>
      </c>
      <c r="B4446" s="130">
        <v>2</v>
      </c>
    </row>
    <row r="4447" spans="1:2" s="73" customFormat="1" ht="10.5">
      <c r="A4447" s="131" t="s">
        <v>4929</v>
      </c>
      <c r="B4447" s="130">
        <v>2</v>
      </c>
    </row>
    <row r="4448" spans="1:2" s="73" customFormat="1" ht="10.5">
      <c r="A4448" s="131" t="s">
        <v>4930</v>
      </c>
      <c r="B4448" s="130">
        <v>2.5</v>
      </c>
    </row>
    <row r="4449" spans="1:2" s="73" customFormat="1" ht="10.5">
      <c r="A4449" s="129" t="s">
        <v>4931</v>
      </c>
      <c r="B4449" s="130">
        <v>4.5</v>
      </c>
    </row>
    <row r="4450" spans="1:2" s="73" customFormat="1" ht="10.5">
      <c r="A4450" s="129" t="s">
        <v>4932</v>
      </c>
      <c r="B4450" s="130">
        <v>3</v>
      </c>
    </row>
    <row r="4451" spans="1:2" s="73" customFormat="1" ht="10.5">
      <c r="A4451" s="129" t="s">
        <v>4933</v>
      </c>
      <c r="B4451" s="130">
        <v>2.5</v>
      </c>
    </row>
    <row r="4452" spans="1:2" s="73" customFormat="1" ht="10.5">
      <c r="A4452" s="129" t="s">
        <v>4934</v>
      </c>
      <c r="B4452" s="130">
        <v>1</v>
      </c>
    </row>
    <row r="4453" spans="1:2" s="73" customFormat="1" ht="10.5">
      <c r="A4453" s="129" t="s">
        <v>4935</v>
      </c>
      <c r="B4453" s="130">
        <v>3</v>
      </c>
    </row>
    <row r="4454" spans="1:2" s="73" customFormat="1" ht="10.5">
      <c r="A4454" s="129" t="s">
        <v>4936</v>
      </c>
      <c r="B4454" s="130">
        <v>1.5</v>
      </c>
    </row>
    <row r="4455" spans="1:2" s="73" customFormat="1" ht="10.5">
      <c r="A4455" s="129" t="s">
        <v>4937</v>
      </c>
      <c r="B4455" s="130">
        <v>3</v>
      </c>
    </row>
    <row r="4456" spans="1:2" s="73" customFormat="1" ht="10.5">
      <c r="A4456" s="129" t="s">
        <v>4938</v>
      </c>
      <c r="B4456" s="130">
        <v>3</v>
      </c>
    </row>
    <row r="4457" spans="1:2" s="73" customFormat="1" ht="10.5">
      <c r="A4457" s="129" t="s">
        <v>4939</v>
      </c>
      <c r="B4457" s="130">
        <v>3</v>
      </c>
    </row>
    <row r="4458" spans="1:2" s="73" customFormat="1" ht="10.5">
      <c r="A4458" s="129" t="s">
        <v>4940</v>
      </c>
      <c r="B4458" s="130">
        <v>2</v>
      </c>
    </row>
    <row r="4459" spans="1:2" s="73" customFormat="1" ht="10.5">
      <c r="A4459" s="129" t="s">
        <v>4941</v>
      </c>
      <c r="B4459" s="130">
        <v>4</v>
      </c>
    </row>
    <row r="4460" spans="1:2" s="73" customFormat="1" ht="10.5">
      <c r="A4460" s="129" t="s">
        <v>4942</v>
      </c>
      <c r="B4460" s="130">
        <v>2</v>
      </c>
    </row>
    <row r="4461" spans="1:2" s="73" customFormat="1" ht="10.5">
      <c r="A4461" s="129" t="s">
        <v>4943</v>
      </c>
      <c r="B4461" s="130">
        <v>0.5</v>
      </c>
    </row>
    <row r="4462" spans="1:2" s="73" customFormat="1" ht="10.5">
      <c r="A4462" s="129" t="s">
        <v>4944</v>
      </c>
      <c r="B4462" s="130">
        <v>4</v>
      </c>
    </row>
    <row r="4463" spans="1:2" s="73" customFormat="1" ht="10.5">
      <c r="A4463" s="129" t="s">
        <v>4945</v>
      </c>
      <c r="B4463" s="130">
        <v>3</v>
      </c>
    </row>
    <row r="4464" spans="1:2" s="73" customFormat="1" ht="10.5">
      <c r="A4464" s="131" t="s">
        <v>4946</v>
      </c>
      <c r="B4464" s="130">
        <v>3</v>
      </c>
    </row>
    <row r="4465" spans="1:2" s="73" customFormat="1" ht="10.5">
      <c r="A4465" s="131" t="s">
        <v>4947</v>
      </c>
      <c r="B4465" s="130">
        <v>3</v>
      </c>
    </row>
    <row r="4466" spans="1:2" s="73" customFormat="1" ht="10.5">
      <c r="A4466" s="131" t="s">
        <v>4948</v>
      </c>
      <c r="B4466" s="130">
        <v>2</v>
      </c>
    </row>
    <row r="4467" spans="1:2" s="73" customFormat="1" ht="10.5">
      <c r="A4467" s="129" t="s">
        <v>4949</v>
      </c>
      <c r="B4467" s="130">
        <v>3</v>
      </c>
    </row>
    <row r="4468" spans="1:2" s="73" customFormat="1" ht="10.5">
      <c r="A4468" s="129" t="s">
        <v>4950</v>
      </c>
      <c r="B4468" s="130">
        <v>3.5</v>
      </c>
    </row>
    <row r="4469" spans="1:2" s="73" customFormat="1" ht="10.5">
      <c r="A4469" s="129" t="s">
        <v>4951</v>
      </c>
      <c r="B4469" s="130">
        <v>3.5</v>
      </c>
    </row>
    <row r="4470" spans="1:2" s="73" customFormat="1" ht="10.5">
      <c r="A4470" s="129" t="s">
        <v>4952</v>
      </c>
      <c r="B4470" s="130">
        <v>3</v>
      </c>
    </row>
    <row r="4471" spans="1:2" s="73" customFormat="1" ht="10.5">
      <c r="A4471" s="131" t="s">
        <v>4953</v>
      </c>
      <c r="B4471" s="130">
        <v>0</v>
      </c>
    </row>
    <row r="4472" spans="1:2" s="73" customFormat="1" ht="10.5">
      <c r="A4472" s="129" t="s">
        <v>4954</v>
      </c>
      <c r="B4472" s="130">
        <v>3</v>
      </c>
    </row>
    <row r="4473" spans="1:2" s="73" customFormat="1" ht="10.5">
      <c r="A4473" s="129" t="s">
        <v>4955</v>
      </c>
      <c r="B4473" s="130">
        <v>0.5</v>
      </c>
    </row>
    <row r="4474" spans="1:2" s="73" customFormat="1" ht="10.5">
      <c r="A4474" s="129" t="s">
        <v>4956</v>
      </c>
      <c r="B4474" s="130">
        <v>1.5</v>
      </c>
    </row>
    <row r="4475" spans="1:2" s="73" customFormat="1" ht="10.5">
      <c r="A4475" s="129" t="s">
        <v>4957</v>
      </c>
      <c r="B4475" s="130">
        <v>2.5</v>
      </c>
    </row>
    <row r="4476" spans="1:2" s="73" customFormat="1" ht="10.5">
      <c r="A4476" s="129" t="s">
        <v>4958</v>
      </c>
      <c r="B4476" s="130">
        <v>3</v>
      </c>
    </row>
    <row r="4477" spans="1:2" s="73" customFormat="1" ht="10.5">
      <c r="A4477" s="129" t="s">
        <v>4959</v>
      </c>
      <c r="B4477" s="130">
        <v>3</v>
      </c>
    </row>
    <row r="4478" spans="1:2" s="73" customFormat="1" ht="10.5">
      <c r="A4478" s="129" t="s">
        <v>4960</v>
      </c>
      <c r="B4478" s="130">
        <v>3</v>
      </c>
    </row>
    <row r="4479" spans="1:2" s="73" customFormat="1" ht="10.5">
      <c r="A4479" s="129" t="s">
        <v>4961</v>
      </c>
      <c r="B4479" s="130">
        <v>2</v>
      </c>
    </row>
    <row r="4480" spans="1:2" s="73" customFormat="1" ht="10.5">
      <c r="A4480" s="129" t="s">
        <v>4962</v>
      </c>
      <c r="B4480" s="130">
        <v>2.5</v>
      </c>
    </row>
    <row r="4481" spans="1:2" s="73" customFormat="1" ht="10.5">
      <c r="A4481" s="131" t="s">
        <v>4963</v>
      </c>
      <c r="B4481" s="130">
        <v>0.5</v>
      </c>
    </row>
    <row r="4482" spans="1:2" s="73" customFormat="1" ht="10.5">
      <c r="A4482" s="131" t="s">
        <v>4964</v>
      </c>
      <c r="B4482" s="130">
        <v>1.5</v>
      </c>
    </row>
    <row r="4483" spans="1:2" s="73" customFormat="1" ht="10.5">
      <c r="A4483" s="129" t="s">
        <v>4965</v>
      </c>
      <c r="B4483" s="130">
        <v>1</v>
      </c>
    </row>
    <row r="4484" spans="1:2" s="73" customFormat="1" ht="10.5">
      <c r="A4484" s="129" t="s">
        <v>4966</v>
      </c>
      <c r="B4484" s="130">
        <v>2</v>
      </c>
    </row>
    <row r="4485" spans="1:2" s="73" customFormat="1" ht="10.5">
      <c r="A4485" s="129" t="s">
        <v>4967</v>
      </c>
      <c r="B4485" s="130">
        <v>2</v>
      </c>
    </row>
    <row r="4486" spans="1:2" s="73" customFormat="1" ht="10.5">
      <c r="A4486" s="129" t="s">
        <v>4968</v>
      </c>
      <c r="B4486" s="130">
        <v>1.5</v>
      </c>
    </row>
    <row r="4487" spans="1:2" s="73" customFormat="1" ht="10.5">
      <c r="A4487" s="129" t="s">
        <v>4969</v>
      </c>
      <c r="B4487" s="130">
        <v>0.5</v>
      </c>
    </row>
    <row r="4488" spans="1:2" s="73" customFormat="1" ht="10.5">
      <c r="A4488" s="129" t="s">
        <v>4970</v>
      </c>
      <c r="B4488" s="130">
        <v>4.5</v>
      </c>
    </row>
    <row r="4489" spans="1:2" s="73" customFormat="1" ht="10.5">
      <c r="A4489" s="129" t="s">
        <v>4971</v>
      </c>
      <c r="B4489" s="130">
        <v>2.5</v>
      </c>
    </row>
    <row r="4490" spans="1:2" s="73" customFormat="1" ht="10.5">
      <c r="A4490" s="129" t="s">
        <v>4972</v>
      </c>
      <c r="B4490" s="130">
        <v>0.5</v>
      </c>
    </row>
    <row r="4491" spans="1:2" s="73" customFormat="1" ht="10.5">
      <c r="A4491" s="129" t="s">
        <v>4973</v>
      </c>
      <c r="B4491" s="130">
        <v>3</v>
      </c>
    </row>
    <row r="4492" spans="1:2" s="73" customFormat="1" ht="10.5">
      <c r="A4492" s="129" t="s">
        <v>4974</v>
      </c>
      <c r="B4492" s="130">
        <v>1</v>
      </c>
    </row>
    <row r="4493" spans="1:2" s="73" customFormat="1" ht="10.5">
      <c r="A4493" s="129" t="s">
        <v>4975</v>
      </c>
      <c r="B4493" s="130">
        <v>2</v>
      </c>
    </row>
    <row r="4494" spans="1:2" s="73" customFormat="1" ht="10.5">
      <c r="A4494" s="129" t="s">
        <v>4976</v>
      </c>
      <c r="B4494" s="130">
        <v>0.5</v>
      </c>
    </row>
    <row r="4495" spans="1:2" s="73" customFormat="1" ht="10.5">
      <c r="A4495" s="129" t="s">
        <v>4977</v>
      </c>
      <c r="B4495" s="130">
        <v>2.5</v>
      </c>
    </row>
    <row r="4496" spans="1:2" s="73" customFormat="1" ht="10.5">
      <c r="A4496" s="129" t="s">
        <v>4978</v>
      </c>
      <c r="B4496" s="130">
        <v>2.5</v>
      </c>
    </row>
    <row r="4497" spans="1:2" s="73" customFormat="1" ht="10.5">
      <c r="A4497" s="129" t="s">
        <v>4979</v>
      </c>
      <c r="B4497" s="130">
        <v>3</v>
      </c>
    </row>
    <row r="4498" spans="1:2" s="73" customFormat="1" ht="10.5">
      <c r="A4498" s="129" t="s">
        <v>4980</v>
      </c>
      <c r="B4498" s="130">
        <v>0.5</v>
      </c>
    </row>
    <row r="4499" spans="1:2" s="73" customFormat="1" ht="10.5">
      <c r="A4499" s="129" t="s">
        <v>4981</v>
      </c>
      <c r="B4499" s="130">
        <v>3</v>
      </c>
    </row>
    <row r="4500" spans="1:2" s="73" customFormat="1" ht="10.5">
      <c r="A4500" s="129" t="s">
        <v>4982</v>
      </c>
      <c r="B4500" s="130">
        <v>3</v>
      </c>
    </row>
    <row r="4501" spans="1:2" s="73" customFormat="1" ht="10.5">
      <c r="A4501" s="129" t="s">
        <v>4983</v>
      </c>
      <c r="B4501" s="130">
        <v>2</v>
      </c>
    </row>
    <row r="4502" spans="1:2" s="73" customFormat="1" ht="10.5">
      <c r="A4502" s="129" t="s">
        <v>4984</v>
      </c>
      <c r="B4502" s="130">
        <v>7</v>
      </c>
    </row>
    <row r="4503" spans="1:2" s="73" customFormat="1" ht="10.5">
      <c r="A4503" s="129" t="s">
        <v>4985</v>
      </c>
      <c r="B4503" s="130">
        <v>1.5</v>
      </c>
    </row>
    <row r="4504" spans="1:2" s="73" customFormat="1" ht="10.5">
      <c r="A4504" s="129" t="s">
        <v>4986</v>
      </c>
      <c r="B4504" s="130">
        <v>2</v>
      </c>
    </row>
    <row r="4505" spans="1:2" s="73" customFormat="1" ht="10.5">
      <c r="A4505" s="129" t="s">
        <v>4987</v>
      </c>
      <c r="B4505" s="130">
        <v>2.5</v>
      </c>
    </row>
    <row r="4506" spans="1:2" s="73" customFormat="1" ht="10.5">
      <c r="A4506" s="129" t="s">
        <v>4988</v>
      </c>
      <c r="B4506" s="130">
        <v>6</v>
      </c>
    </row>
    <row r="4507" spans="1:2" s="73" customFormat="1" ht="10.5">
      <c r="A4507" s="129" t="s">
        <v>4989</v>
      </c>
      <c r="B4507" s="130">
        <v>2.5</v>
      </c>
    </row>
    <row r="4508" spans="1:2" s="73" customFormat="1" ht="10.5">
      <c r="A4508" s="129" t="s">
        <v>4990</v>
      </c>
      <c r="B4508" s="130">
        <v>0.5</v>
      </c>
    </row>
    <row r="4509" spans="1:2" s="73" customFormat="1" ht="10.5">
      <c r="A4509" s="131" t="s">
        <v>4991</v>
      </c>
      <c r="B4509" s="130">
        <v>6.5</v>
      </c>
    </row>
    <row r="4510" spans="1:2" s="73" customFormat="1" ht="10.5">
      <c r="A4510" s="129" t="s">
        <v>4992</v>
      </c>
      <c r="B4510" s="130">
        <v>4</v>
      </c>
    </row>
    <row r="4511" spans="1:2" s="73" customFormat="1" ht="10.5">
      <c r="A4511" s="129" t="s">
        <v>4993</v>
      </c>
      <c r="B4511" s="130">
        <v>6</v>
      </c>
    </row>
    <row r="4512" spans="1:2" s="73" customFormat="1" ht="10.5">
      <c r="A4512" s="129" t="s">
        <v>4994</v>
      </c>
      <c r="B4512" s="130">
        <v>8</v>
      </c>
    </row>
    <row r="4513" spans="1:2" s="73" customFormat="1" ht="10.5">
      <c r="A4513" s="129" t="s">
        <v>4995</v>
      </c>
      <c r="B4513" s="130">
        <v>5</v>
      </c>
    </row>
    <row r="4514" spans="1:2" s="73" customFormat="1" ht="10.5">
      <c r="A4514" s="129" t="s">
        <v>4996</v>
      </c>
      <c r="B4514" s="130">
        <v>5.5</v>
      </c>
    </row>
    <row r="4515" spans="1:2" s="73" customFormat="1" ht="10.5">
      <c r="A4515" s="129" t="s">
        <v>4997</v>
      </c>
      <c r="B4515" s="130">
        <v>4</v>
      </c>
    </row>
    <row r="4516" spans="1:2" s="73" customFormat="1" ht="10.5">
      <c r="A4516" s="131" t="s">
        <v>4998</v>
      </c>
      <c r="B4516" s="130">
        <v>5.5</v>
      </c>
    </row>
    <row r="4517" spans="1:2" s="73" customFormat="1" ht="10.5">
      <c r="A4517" s="129" t="s">
        <v>4999</v>
      </c>
      <c r="B4517" s="130">
        <v>5.5</v>
      </c>
    </row>
    <row r="4518" spans="1:2" s="73" customFormat="1" ht="10.5">
      <c r="A4518" s="129" t="s">
        <v>5000</v>
      </c>
      <c r="B4518" s="130">
        <v>7</v>
      </c>
    </row>
    <row r="4519" spans="1:2" s="73" customFormat="1" ht="10.5">
      <c r="A4519" s="129" t="s">
        <v>5001</v>
      </c>
      <c r="B4519" s="130">
        <v>5</v>
      </c>
    </row>
    <row r="4520" spans="1:2" s="73" customFormat="1" ht="10.5">
      <c r="A4520" s="131" t="s">
        <v>5002</v>
      </c>
      <c r="B4520" s="130">
        <v>5</v>
      </c>
    </row>
    <row r="4521" spans="1:2" s="73" customFormat="1" ht="10.5">
      <c r="A4521" s="129" t="s">
        <v>5003</v>
      </c>
      <c r="B4521" s="130">
        <v>6</v>
      </c>
    </row>
    <row r="4522" spans="1:2" s="73" customFormat="1" ht="10.5">
      <c r="A4522" s="129" t="s">
        <v>5004</v>
      </c>
      <c r="B4522" s="130">
        <v>3.5</v>
      </c>
    </row>
    <row r="4523" spans="1:2" s="73" customFormat="1" ht="10.5">
      <c r="A4523" s="129" t="s">
        <v>5005</v>
      </c>
      <c r="B4523" s="130">
        <v>8</v>
      </c>
    </row>
    <row r="4524" spans="1:2" s="73" customFormat="1" ht="10.5">
      <c r="A4524" s="129" t="s">
        <v>5006</v>
      </c>
      <c r="B4524" s="130">
        <v>3.5</v>
      </c>
    </row>
    <row r="4525" spans="1:2" s="73" customFormat="1" ht="10.5">
      <c r="A4525" s="129" t="s">
        <v>5007</v>
      </c>
      <c r="B4525" s="130">
        <v>4.5</v>
      </c>
    </row>
    <row r="4526" spans="1:2" s="73" customFormat="1" ht="10.5">
      <c r="A4526" s="129" t="s">
        <v>5008</v>
      </c>
      <c r="B4526" s="130">
        <v>9.5</v>
      </c>
    </row>
    <row r="4527" spans="1:2" s="73" customFormat="1" ht="10.5">
      <c r="A4527" s="129" t="s">
        <v>5009</v>
      </c>
      <c r="B4527" s="130">
        <v>6.5</v>
      </c>
    </row>
    <row r="4528" spans="1:2" s="73" customFormat="1" ht="10.5">
      <c r="A4528" s="129" t="s">
        <v>5010</v>
      </c>
      <c r="B4528" s="130">
        <v>7</v>
      </c>
    </row>
    <row r="4529" spans="1:2" s="73" customFormat="1" ht="10.5">
      <c r="A4529" s="129" t="s">
        <v>5011</v>
      </c>
      <c r="B4529" s="130">
        <v>5</v>
      </c>
    </row>
    <row r="4530" spans="1:2" s="73" customFormat="1" ht="10.5">
      <c r="A4530" s="129" t="s">
        <v>5012</v>
      </c>
      <c r="B4530" s="130">
        <v>6.5</v>
      </c>
    </row>
    <row r="4531" spans="1:2" s="73" customFormat="1" ht="10.5">
      <c r="A4531" s="131" t="s">
        <v>5013</v>
      </c>
      <c r="B4531" s="130">
        <v>4.5</v>
      </c>
    </row>
    <row r="4532" spans="1:2" s="73" customFormat="1" ht="10.5">
      <c r="A4532" s="129" t="s">
        <v>5014</v>
      </c>
      <c r="B4532" s="130">
        <v>4</v>
      </c>
    </row>
    <row r="4533" spans="1:2" s="73" customFormat="1" ht="10.5">
      <c r="A4533" s="129" t="s">
        <v>5015</v>
      </c>
      <c r="B4533" s="130">
        <v>3.5</v>
      </c>
    </row>
    <row r="4534" spans="1:2" s="73" customFormat="1" ht="10.5">
      <c r="A4534" s="129" t="s">
        <v>5016</v>
      </c>
      <c r="B4534" s="130">
        <v>4.5</v>
      </c>
    </row>
    <row r="4535" spans="1:2" s="73" customFormat="1" ht="10.5">
      <c r="A4535" s="129" t="s">
        <v>5017</v>
      </c>
      <c r="B4535" s="130">
        <v>4.5</v>
      </c>
    </row>
    <row r="4536" spans="1:2" s="73" customFormat="1" ht="10.5">
      <c r="A4536" s="129" t="s">
        <v>5018</v>
      </c>
      <c r="B4536" s="130">
        <v>4.5</v>
      </c>
    </row>
    <row r="4537" spans="1:2" s="73" customFormat="1" ht="10.5">
      <c r="A4537" s="129" t="s">
        <v>5019</v>
      </c>
      <c r="B4537" s="130">
        <v>4</v>
      </c>
    </row>
    <row r="4538" spans="1:2" s="73" customFormat="1" ht="10.5">
      <c r="A4538" s="129" t="s">
        <v>5020</v>
      </c>
      <c r="B4538" s="130">
        <v>6</v>
      </c>
    </row>
    <row r="4539" spans="1:2" s="73" customFormat="1" ht="10.5">
      <c r="A4539" s="129" t="s">
        <v>5021</v>
      </c>
      <c r="B4539" s="130">
        <v>7.5</v>
      </c>
    </row>
    <row r="4540" spans="1:2" s="73" customFormat="1" ht="10.5">
      <c r="A4540" s="131" t="s">
        <v>5022</v>
      </c>
      <c r="B4540" s="130">
        <v>5</v>
      </c>
    </row>
    <row r="4541" spans="1:2" s="73" customFormat="1" ht="10.5">
      <c r="A4541" s="131" t="s">
        <v>5023</v>
      </c>
      <c r="B4541" s="130">
        <v>5.5</v>
      </c>
    </row>
    <row r="4542" spans="1:2" s="73" customFormat="1" ht="10.5">
      <c r="A4542" s="129" t="s">
        <v>5024</v>
      </c>
      <c r="B4542" s="130">
        <v>5</v>
      </c>
    </row>
    <row r="4543" spans="1:2" s="73" customFormat="1" ht="10.5">
      <c r="A4543" s="129" t="s">
        <v>5025</v>
      </c>
      <c r="B4543" s="130">
        <v>5</v>
      </c>
    </row>
    <row r="4544" spans="1:2" s="73" customFormat="1" ht="10.5">
      <c r="A4544" s="129" t="s">
        <v>5026</v>
      </c>
      <c r="B4544" s="130">
        <v>6</v>
      </c>
    </row>
    <row r="4545" spans="1:2" s="73" customFormat="1" ht="10.5">
      <c r="A4545" s="129" t="s">
        <v>5027</v>
      </c>
      <c r="B4545" s="130">
        <v>5</v>
      </c>
    </row>
    <row r="4546" spans="1:2" s="73" customFormat="1" ht="10.5">
      <c r="A4546" s="129" t="s">
        <v>5028</v>
      </c>
      <c r="B4546" s="130">
        <v>5.5</v>
      </c>
    </row>
    <row r="4547" spans="1:2" s="73" customFormat="1" ht="10.5">
      <c r="A4547" s="129" t="s">
        <v>5029</v>
      </c>
      <c r="B4547" s="130">
        <v>4</v>
      </c>
    </row>
    <row r="4548" spans="1:2" s="73" customFormat="1" ht="10.5">
      <c r="A4548" s="129" t="s">
        <v>5030</v>
      </c>
      <c r="B4548" s="130">
        <v>4.5</v>
      </c>
    </row>
    <row r="4549" spans="1:2" s="73" customFormat="1" ht="10.5">
      <c r="A4549" s="129" t="s">
        <v>5031</v>
      </c>
      <c r="B4549" s="130">
        <v>3.5</v>
      </c>
    </row>
    <row r="4550" spans="1:2" s="73" customFormat="1" ht="10.5">
      <c r="A4550" s="129" t="s">
        <v>5032</v>
      </c>
      <c r="B4550" s="130">
        <v>7.5</v>
      </c>
    </row>
    <row r="4551" spans="1:2" s="73" customFormat="1" ht="10.5">
      <c r="A4551" s="129" t="s">
        <v>5033</v>
      </c>
      <c r="B4551" s="130">
        <v>5.5</v>
      </c>
    </row>
    <row r="4552" spans="1:2" s="73" customFormat="1" ht="10.5">
      <c r="A4552" s="129" t="s">
        <v>5034</v>
      </c>
      <c r="B4552" s="130">
        <v>6</v>
      </c>
    </row>
    <row r="4553" spans="1:2" s="73" customFormat="1" ht="10.5">
      <c r="A4553" s="129" t="s">
        <v>5035</v>
      </c>
      <c r="B4553" s="130">
        <v>5</v>
      </c>
    </row>
    <row r="4554" spans="1:2" s="73" customFormat="1" ht="10.5">
      <c r="A4554" s="129" t="s">
        <v>5036</v>
      </c>
      <c r="B4554" s="130">
        <v>3.5</v>
      </c>
    </row>
    <row r="4555" spans="1:2" s="73" customFormat="1" ht="10.5">
      <c r="A4555" s="129" t="s">
        <v>5037</v>
      </c>
      <c r="B4555" s="130">
        <v>5.5</v>
      </c>
    </row>
    <row r="4556" spans="1:2" s="73" customFormat="1" ht="10.5">
      <c r="A4556" s="129" t="s">
        <v>5038</v>
      </c>
      <c r="B4556" s="130">
        <v>7.5</v>
      </c>
    </row>
    <row r="4557" spans="1:2" s="73" customFormat="1" ht="10.5">
      <c r="A4557" s="129" t="s">
        <v>5039</v>
      </c>
      <c r="B4557" s="130">
        <v>4</v>
      </c>
    </row>
    <row r="4558" spans="1:2" s="73" customFormat="1" ht="10.5">
      <c r="A4558" s="129" t="s">
        <v>5040</v>
      </c>
      <c r="B4558" s="130">
        <v>3</v>
      </c>
    </row>
    <row r="4559" spans="1:2" s="73" customFormat="1" ht="10.5">
      <c r="A4559" s="129" t="s">
        <v>5041</v>
      </c>
      <c r="B4559" s="130">
        <v>7</v>
      </c>
    </row>
    <row r="4560" spans="1:2" s="73" customFormat="1" ht="10.5">
      <c r="A4560" s="129" t="s">
        <v>5042</v>
      </c>
      <c r="B4560" s="130">
        <v>6</v>
      </c>
    </row>
    <row r="4561" spans="1:2" s="73" customFormat="1" ht="10.5">
      <c r="A4561" s="129" t="s">
        <v>5043</v>
      </c>
      <c r="B4561" s="130">
        <v>5.5</v>
      </c>
    </row>
    <row r="4562" spans="1:2" s="73" customFormat="1" ht="10.5">
      <c r="A4562" s="131" t="s">
        <v>5044</v>
      </c>
      <c r="B4562" s="130">
        <v>6</v>
      </c>
    </row>
    <row r="4563" spans="1:2" s="73" customFormat="1" ht="10.5">
      <c r="A4563" s="129" t="s">
        <v>5045</v>
      </c>
      <c r="B4563" s="130">
        <v>5.5</v>
      </c>
    </row>
    <row r="4564" spans="1:2" s="73" customFormat="1" ht="10.5">
      <c r="A4564" s="129" t="s">
        <v>5046</v>
      </c>
      <c r="B4564" s="130">
        <v>5.5</v>
      </c>
    </row>
    <row r="4565" spans="1:2" s="73" customFormat="1" ht="10.5">
      <c r="A4565" s="129" t="s">
        <v>5047</v>
      </c>
      <c r="B4565" s="130">
        <v>5.5</v>
      </c>
    </row>
    <row r="4566" spans="1:2" s="73" customFormat="1" ht="10.5">
      <c r="A4566" s="129" t="s">
        <v>5048</v>
      </c>
      <c r="B4566" s="130">
        <v>5.5</v>
      </c>
    </row>
    <row r="4567" spans="1:2" s="73" customFormat="1" ht="10.5">
      <c r="A4567" s="131" t="s">
        <v>5049</v>
      </c>
      <c r="B4567" s="130">
        <v>3.5</v>
      </c>
    </row>
    <row r="4568" spans="1:2" s="73" customFormat="1" ht="10.5">
      <c r="A4568" s="131" t="s">
        <v>5050</v>
      </c>
      <c r="B4568" s="130">
        <v>3.5</v>
      </c>
    </row>
    <row r="4569" spans="1:2" s="73" customFormat="1" ht="10.5">
      <c r="A4569" s="131" t="s">
        <v>5051</v>
      </c>
      <c r="B4569" s="130">
        <v>5</v>
      </c>
    </row>
    <row r="4570" spans="1:2" s="73" customFormat="1" ht="10.5">
      <c r="A4570" s="129" t="s">
        <v>5052</v>
      </c>
      <c r="B4570" s="130">
        <v>4.5</v>
      </c>
    </row>
    <row r="4571" spans="1:2" s="73" customFormat="1" ht="10.5">
      <c r="A4571" s="131" t="s">
        <v>5053</v>
      </c>
      <c r="B4571" s="130">
        <v>3</v>
      </c>
    </row>
    <row r="4572" spans="1:2" s="73" customFormat="1" ht="10.5">
      <c r="A4572" s="131" t="s">
        <v>5054</v>
      </c>
      <c r="B4572" s="130">
        <v>5</v>
      </c>
    </row>
    <row r="4573" spans="1:2" s="73" customFormat="1" ht="10.5">
      <c r="A4573" s="129" t="s">
        <v>5055</v>
      </c>
      <c r="B4573" s="130">
        <v>4</v>
      </c>
    </row>
    <row r="4574" spans="1:2" s="73" customFormat="1" ht="10.5">
      <c r="A4574" s="131" t="s">
        <v>5056</v>
      </c>
      <c r="B4574" s="130">
        <v>6.5</v>
      </c>
    </row>
    <row r="4575" spans="1:2" s="73" customFormat="1" ht="10.5">
      <c r="A4575" s="131" t="s">
        <v>5057</v>
      </c>
      <c r="B4575" s="130">
        <v>5.5</v>
      </c>
    </row>
    <row r="4576" spans="1:2" s="73" customFormat="1" ht="10.5">
      <c r="A4576" s="131" t="s">
        <v>5058</v>
      </c>
      <c r="B4576" s="130">
        <v>0.5</v>
      </c>
    </row>
    <row r="4577" spans="1:2" s="73" customFormat="1" ht="10.5">
      <c r="A4577" s="129" t="s">
        <v>5059</v>
      </c>
      <c r="B4577" s="130">
        <v>1</v>
      </c>
    </row>
    <row r="4578" spans="1:2" s="73" customFormat="1" ht="10.5">
      <c r="A4578" s="129" t="s">
        <v>5060</v>
      </c>
      <c r="B4578" s="130">
        <v>2</v>
      </c>
    </row>
    <row r="4579" spans="1:2" s="73" customFormat="1" ht="10.5">
      <c r="A4579" s="131" t="s">
        <v>5061</v>
      </c>
      <c r="B4579" s="130">
        <v>1.5</v>
      </c>
    </row>
    <row r="4580" spans="1:2" s="73" customFormat="1" ht="10.5">
      <c r="A4580" s="129" t="s">
        <v>5062</v>
      </c>
      <c r="B4580" s="130">
        <v>4</v>
      </c>
    </row>
    <row r="4581" spans="1:2" s="73" customFormat="1" ht="10.5">
      <c r="A4581" s="129" t="s">
        <v>5063</v>
      </c>
      <c r="B4581" s="130">
        <v>3.5</v>
      </c>
    </row>
    <row r="4582" spans="1:2" s="73" customFormat="1" ht="10.5">
      <c r="A4582" s="129" t="s">
        <v>5064</v>
      </c>
      <c r="B4582" s="130">
        <v>2</v>
      </c>
    </row>
    <row r="4583" spans="1:2" s="73" customFormat="1" ht="10.5">
      <c r="A4583" s="129" t="s">
        <v>5065</v>
      </c>
      <c r="B4583" s="130">
        <v>1</v>
      </c>
    </row>
    <row r="4584" spans="1:2" s="73" customFormat="1" ht="10.5">
      <c r="A4584" s="129" t="s">
        <v>5066</v>
      </c>
      <c r="B4584" s="130">
        <v>1</v>
      </c>
    </row>
    <row r="4585" spans="1:2" s="73" customFormat="1" ht="10.5">
      <c r="A4585" s="129" t="s">
        <v>5067</v>
      </c>
      <c r="B4585" s="130">
        <v>3.5</v>
      </c>
    </row>
    <row r="4586" spans="1:2" s="73" customFormat="1" ht="10.5">
      <c r="A4586" s="129" t="s">
        <v>5068</v>
      </c>
      <c r="B4586" s="130">
        <v>1.5</v>
      </c>
    </row>
    <row r="4587" spans="1:2" s="73" customFormat="1" ht="10.5">
      <c r="A4587" s="129" t="s">
        <v>5069</v>
      </c>
      <c r="B4587" s="130">
        <v>1.5</v>
      </c>
    </row>
    <row r="4588" spans="1:2" s="73" customFormat="1" ht="10.5">
      <c r="A4588" s="129" t="s">
        <v>5070</v>
      </c>
      <c r="B4588" s="130">
        <v>2.5</v>
      </c>
    </row>
    <row r="4589" spans="1:2" s="73" customFormat="1" ht="10.5">
      <c r="A4589" s="129" t="s">
        <v>5071</v>
      </c>
      <c r="B4589" s="130">
        <v>1</v>
      </c>
    </row>
    <row r="4590" spans="1:2" s="73" customFormat="1" ht="10.5">
      <c r="A4590" s="129" t="s">
        <v>5072</v>
      </c>
      <c r="B4590" s="130">
        <v>1</v>
      </c>
    </row>
    <row r="4591" spans="1:2" s="73" customFormat="1" ht="10.5">
      <c r="A4591" s="129" t="s">
        <v>5073</v>
      </c>
      <c r="B4591" s="130">
        <v>5</v>
      </c>
    </row>
    <row r="4592" spans="1:2" s="73" customFormat="1" ht="10.5">
      <c r="A4592" s="129" t="s">
        <v>5074</v>
      </c>
      <c r="B4592" s="130">
        <v>1</v>
      </c>
    </row>
    <row r="4593" spans="1:2" s="73" customFormat="1" ht="10.5">
      <c r="A4593" s="129" t="s">
        <v>5075</v>
      </c>
      <c r="B4593" s="130">
        <v>7.5</v>
      </c>
    </row>
    <row r="4594" spans="1:2" s="73" customFormat="1" ht="10.5">
      <c r="A4594" s="129" t="s">
        <v>5076</v>
      </c>
      <c r="B4594" s="130">
        <v>1</v>
      </c>
    </row>
    <row r="4595" spans="1:2" s="73" customFormat="1" ht="10.5">
      <c r="A4595" s="129" t="s">
        <v>5077</v>
      </c>
      <c r="B4595" s="130">
        <v>4.5</v>
      </c>
    </row>
    <row r="4596" spans="1:2" s="73" customFormat="1" ht="10.5">
      <c r="A4596" s="129" t="s">
        <v>5078</v>
      </c>
      <c r="B4596" s="130">
        <v>9</v>
      </c>
    </row>
    <row r="4597" spans="1:2" s="73" customFormat="1" ht="10.5">
      <c r="A4597" s="129" t="s">
        <v>5079</v>
      </c>
      <c r="B4597" s="130">
        <v>9</v>
      </c>
    </row>
    <row r="4598" spans="1:2" s="73" customFormat="1" ht="10.5">
      <c r="A4598" s="131" t="s">
        <v>5080</v>
      </c>
      <c r="B4598" s="130">
        <v>9</v>
      </c>
    </row>
    <row r="4599" spans="1:2" s="73" customFormat="1" ht="10.5">
      <c r="A4599" s="131" t="s">
        <v>5081</v>
      </c>
      <c r="B4599" s="130">
        <v>4.5</v>
      </c>
    </row>
    <row r="4600" spans="1:2" s="73" customFormat="1" ht="10.5">
      <c r="A4600" s="131" t="s">
        <v>5082</v>
      </c>
      <c r="B4600" s="130">
        <v>4</v>
      </c>
    </row>
    <row r="4601" spans="1:2" s="73" customFormat="1" ht="10.5">
      <c r="A4601" s="131" t="s">
        <v>5083</v>
      </c>
      <c r="B4601" s="130">
        <v>3</v>
      </c>
    </row>
    <row r="4602" spans="1:2" s="73" customFormat="1" ht="10.5">
      <c r="A4602" s="131" t="s">
        <v>5084</v>
      </c>
      <c r="B4602" s="130">
        <v>2.5</v>
      </c>
    </row>
    <row r="4603" spans="1:2" s="73" customFormat="1" ht="10.5">
      <c r="A4603" s="129" t="s">
        <v>5085</v>
      </c>
      <c r="B4603" s="130">
        <v>3.5</v>
      </c>
    </row>
    <row r="4604" spans="1:2" s="73" customFormat="1" ht="10.5">
      <c r="A4604" s="129" t="s">
        <v>5086</v>
      </c>
      <c r="B4604" s="130">
        <v>3</v>
      </c>
    </row>
    <row r="4605" spans="1:2" s="73" customFormat="1" ht="10.5">
      <c r="A4605" s="129" t="s">
        <v>5087</v>
      </c>
      <c r="B4605" s="130">
        <v>2.5</v>
      </c>
    </row>
    <row r="4606" spans="1:2" s="73" customFormat="1" ht="10.5">
      <c r="A4606" s="129" t="s">
        <v>5088</v>
      </c>
      <c r="B4606" s="130">
        <v>3</v>
      </c>
    </row>
    <row r="4607" spans="1:2" s="73" customFormat="1" ht="10.5">
      <c r="A4607" s="129" t="s">
        <v>5089</v>
      </c>
      <c r="B4607" s="130">
        <v>0</v>
      </c>
    </row>
    <row r="4608" spans="1:2" s="73" customFormat="1" ht="10.5">
      <c r="A4608" s="129" t="s">
        <v>5090</v>
      </c>
      <c r="B4608" s="130">
        <v>1.5</v>
      </c>
    </row>
    <row r="4609" spans="1:2" s="73" customFormat="1" ht="10.5">
      <c r="A4609" s="129" t="s">
        <v>5091</v>
      </c>
      <c r="B4609" s="130">
        <v>0.5</v>
      </c>
    </row>
    <row r="4610" spans="1:2" s="73" customFormat="1" ht="10.5">
      <c r="A4610" s="129" t="s">
        <v>5092</v>
      </c>
      <c r="B4610" s="130">
        <v>0.5</v>
      </c>
    </row>
    <row r="4611" spans="1:2" s="73" customFormat="1" ht="10.5">
      <c r="A4611" s="129" t="s">
        <v>5093</v>
      </c>
      <c r="B4611" s="130">
        <v>0</v>
      </c>
    </row>
    <row r="4612" spans="1:2" s="73" customFormat="1" ht="10.5">
      <c r="A4612" s="131" t="s">
        <v>5094</v>
      </c>
      <c r="B4612" s="130">
        <v>1</v>
      </c>
    </row>
    <row r="4613" spans="1:2" s="73" customFormat="1" ht="10.5">
      <c r="A4613" s="129" t="s">
        <v>5095</v>
      </c>
      <c r="B4613" s="130">
        <v>1.5</v>
      </c>
    </row>
    <row r="4614" spans="1:2" s="73" customFormat="1" ht="10.5">
      <c r="A4614" s="129" t="s">
        <v>5096</v>
      </c>
      <c r="B4614" s="130">
        <v>1</v>
      </c>
    </row>
    <row r="4615" spans="1:2" s="73" customFormat="1" ht="10.5">
      <c r="A4615" s="131" t="s">
        <v>5097</v>
      </c>
      <c r="B4615" s="130">
        <v>1</v>
      </c>
    </row>
    <row r="4616" spans="1:2" s="73" customFormat="1" ht="10.5">
      <c r="A4616" s="129" t="s">
        <v>5098</v>
      </c>
      <c r="B4616" s="130">
        <v>1.5</v>
      </c>
    </row>
    <row r="4617" spans="1:2" s="73" customFormat="1" ht="10.5">
      <c r="A4617" s="129" t="s">
        <v>5099</v>
      </c>
      <c r="B4617" s="130">
        <v>1</v>
      </c>
    </row>
    <row r="4618" spans="1:2" s="73" customFormat="1" ht="10.5">
      <c r="A4618" s="129" t="s">
        <v>5100</v>
      </c>
      <c r="B4618" s="130">
        <v>2.5</v>
      </c>
    </row>
    <row r="4619" spans="1:2" s="73" customFormat="1" ht="10.5">
      <c r="A4619" s="129" t="s">
        <v>5101</v>
      </c>
      <c r="B4619" s="130">
        <v>2</v>
      </c>
    </row>
    <row r="4620" spans="1:2" s="73" customFormat="1" ht="10.5">
      <c r="A4620" s="129" t="s">
        <v>5102</v>
      </c>
      <c r="B4620" s="130">
        <v>2.5</v>
      </c>
    </row>
    <row r="4621" spans="1:2" s="73" customFormat="1" ht="10.5">
      <c r="A4621" s="129" t="s">
        <v>5103</v>
      </c>
      <c r="B4621" s="130">
        <v>3</v>
      </c>
    </row>
    <row r="4622" spans="1:2" s="73" customFormat="1" ht="10.5">
      <c r="A4622" s="129" t="s">
        <v>5104</v>
      </c>
      <c r="B4622" s="130">
        <v>1.5</v>
      </c>
    </row>
    <row r="4623" spans="1:2" s="73" customFormat="1" ht="10.5">
      <c r="A4623" s="129" t="s">
        <v>5105</v>
      </c>
      <c r="B4623" s="130">
        <v>1.5</v>
      </c>
    </row>
    <row r="4624" spans="1:2" s="73" customFormat="1" ht="10.5">
      <c r="A4624" s="129" t="s">
        <v>5106</v>
      </c>
      <c r="B4624" s="130">
        <v>1.5</v>
      </c>
    </row>
    <row r="4625" spans="1:2" s="73" customFormat="1" ht="10.5">
      <c r="A4625" s="129" t="s">
        <v>5107</v>
      </c>
      <c r="B4625" s="130">
        <v>1.5</v>
      </c>
    </row>
    <row r="4626" spans="1:2" s="73" customFormat="1" ht="10.5">
      <c r="A4626" s="129" t="s">
        <v>5108</v>
      </c>
      <c r="B4626" s="130">
        <v>1.5</v>
      </c>
    </row>
    <row r="4627" spans="1:2" s="73" customFormat="1" ht="10.5">
      <c r="A4627" s="129" t="s">
        <v>5109</v>
      </c>
      <c r="B4627" s="130">
        <v>0.5</v>
      </c>
    </row>
    <row r="4628" spans="1:2" s="73" customFormat="1" ht="10.5">
      <c r="A4628" s="129" t="s">
        <v>5110</v>
      </c>
      <c r="B4628" s="130">
        <v>0.5</v>
      </c>
    </row>
    <row r="4629" spans="1:2" s="73" customFormat="1" ht="10.5">
      <c r="A4629" s="129" t="s">
        <v>5111</v>
      </c>
      <c r="B4629" s="130">
        <v>1</v>
      </c>
    </row>
    <row r="4630" spans="1:2" s="73" customFormat="1" ht="10.5">
      <c r="A4630" s="129" t="s">
        <v>5112</v>
      </c>
      <c r="B4630" s="130">
        <v>0.5</v>
      </c>
    </row>
    <row r="4631" spans="1:2" s="73" customFormat="1" ht="10.5">
      <c r="A4631" s="129" t="s">
        <v>5113</v>
      </c>
      <c r="B4631" s="130">
        <v>1.5</v>
      </c>
    </row>
    <row r="4632" spans="1:2" s="73" customFormat="1" ht="10.5">
      <c r="A4632" s="129" t="s">
        <v>5114</v>
      </c>
      <c r="B4632" s="130">
        <v>1.5</v>
      </c>
    </row>
    <row r="4633" spans="1:2" s="73" customFormat="1" ht="10.5">
      <c r="A4633" s="129" t="s">
        <v>5115</v>
      </c>
      <c r="B4633" s="130">
        <v>3.5</v>
      </c>
    </row>
    <row r="4634" spans="1:2" s="73" customFormat="1" ht="10.5">
      <c r="A4634" s="131" t="s">
        <v>5116</v>
      </c>
      <c r="B4634" s="130">
        <v>3</v>
      </c>
    </row>
    <row r="4635" spans="1:2" s="73" customFormat="1" ht="10.5">
      <c r="A4635" s="129" t="s">
        <v>5117</v>
      </c>
      <c r="B4635" s="130">
        <v>3</v>
      </c>
    </row>
    <row r="4636" spans="1:2" s="73" customFormat="1" ht="10.5">
      <c r="A4636" s="129" t="s">
        <v>5118</v>
      </c>
      <c r="B4636" s="130">
        <v>3.5</v>
      </c>
    </row>
    <row r="4637" spans="1:2" s="73" customFormat="1" ht="10.5">
      <c r="A4637" s="129" t="s">
        <v>5119</v>
      </c>
      <c r="B4637" s="130">
        <v>3.5</v>
      </c>
    </row>
    <row r="4638" spans="1:2" s="73" customFormat="1" ht="10.5">
      <c r="A4638" s="129" t="s">
        <v>5120</v>
      </c>
      <c r="B4638" s="130">
        <v>3.5</v>
      </c>
    </row>
    <row r="4639" spans="1:2" s="73" customFormat="1" ht="10.5">
      <c r="A4639" s="129" t="s">
        <v>5121</v>
      </c>
      <c r="B4639" s="130">
        <v>3.5</v>
      </c>
    </row>
    <row r="4640" spans="1:2" s="73" customFormat="1" ht="10.5">
      <c r="A4640" s="129" t="s">
        <v>5122</v>
      </c>
      <c r="B4640" s="130">
        <v>3</v>
      </c>
    </row>
    <row r="4641" spans="1:2" s="73" customFormat="1" ht="10.5">
      <c r="A4641" s="129" t="s">
        <v>5123</v>
      </c>
      <c r="B4641" s="130">
        <v>3</v>
      </c>
    </row>
    <row r="4642" spans="1:2" s="73" customFormat="1" ht="10.5">
      <c r="A4642" s="129" t="s">
        <v>5124</v>
      </c>
      <c r="B4642" s="130">
        <v>3</v>
      </c>
    </row>
    <row r="4643" spans="1:2" s="73" customFormat="1" ht="10.5">
      <c r="A4643" s="129" t="s">
        <v>5125</v>
      </c>
      <c r="B4643" s="130">
        <v>3</v>
      </c>
    </row>
    <row r="4644" spans="1:2" s="73" customFormat="1" ht="10.5">
      <c r="A4644" s="129" t="s">
        <v>5126</v>
      </c>
      <c r="B4644" s="130">
        <v>0</v>
      </c>
    </row>
    <row r="4645" spans="1:2" s="73" customFormat="1" ht="10.5">
      <c r="A4645" s="129" t="s">
        <v>5127</v>
      </c>
      <c r="B4645" s="130">
        <v>2</v>
      </c>
    </row>
    <row r="4646" spans="1:2" s="73" customFormat="1" ht="10.5">
      <c r="A4646" s="129" t="s">
        <v>5128</v>
      </c>
      <c r="B4646" s="130">
        <v>2</v>
      </c>
    </row>
    <row r="4647" spans="1:2" s="73" customFormat="1" ht="10.5">
      <c r="A4647" s="129" t="s">
        <v>5129</v>
      </c>
      <c r="B4647" s="130">
        <v>2</v>
      </c>
    </row>
    <row r="4648" spans="1:2" s="73" customFormat="1" ht="10.5">
      <c r="A4648" s="129" t="s">
        <v>5130</v>
      </c>
      <c r="B4648" s="130">
        <v>0</v>
      </c>
    </row>
    <row r="4649" spans="1:2" s="73" customFormat="1" ht="10.5">
      <c r="A4649" s="129" t="s">
        <v>5131</v>
      </c>
      <c r="B4649" s="130">
        <v>1.5</v>
      </c>
    </row>
    <row r="4650" spans="1:2" s="73" customFormat="1" ht="10.5">
      <c r="A4650" s="129" t="s">
        <v>5132</v>
      </c>
      <c r="B4650" s="130">
        <v>6.5</v>
      </c>
    </row>
    <row r="4651" spans="1:2" s="73" customFormat="1" ht="10.5">
      <c r="A4651" s="129" t="s">
        <v>5133</v>
      </c>
      <c r="B4651" s="130">
        <v>1</v>
      </c>
    </row>
    <row r="4652" spans="1:2" s="73" customFormat="1" ht="10.5">
      <c r="A4652" s="129" t="s">
        <v>5134</v>
      </c>
      <c r="B4652" s="130">
        <v>1</v>
      </c>
    </row>
    <row r="4653" spans="1:2" s="73" customFormat="1" ht="10.5">
      <c r="A4653" s="131" t="s">
        <v>5135</v>
      </c>
      <c r="B4653" s="130">
        <v>4</v>
      </c>
    </row>
    <row r="4654" spans="1:2" s="73" customFormat="1" ht="10.5">
      <c r="A4654" s="131" t="s">
        <v>5136</v>
      </c>
      <c r="B4654" s="130">
        <v>3.5</v>
      </c>
    </row>
    <row r="4655" spans="1:2" s="73" customFormat="1" ht="10.5">
      <c r="A4655" s="129" t="s">
        <v>5137</v>
      </c>
      <c r="B4655" s="130">
        <v>3.5</v>
      </c>
    </row>
    <row r="4656" spans="1:2" s="73" customFormat="1" ht="10.5">
      <c r="A4656" s="131" t="s">
        <v>5138</v>
      </c>
      <c r="B4656" s="130">
        <v>2.5</v>
      </c>
    </row>
    <row r="4657" spans="1:2" s="73" customFormat="1" ht="10.5">
      <c r="A4657" s="131" t="s">
        <v>5139</v>
      </c>
      <c r="B4657" s="130">
        <v>2.5</v>
      </c>
    </row>
    <row r="4658" spans="1:2" s="73" customFormat="1" ht="10.5">
      <c r="A4658" s="129" t="s">
        <v>5140</v>
      </c>
      <c r="B4658" s="130">
        <v>3</v>
      </c>
    </row>
    <row r="4659" spans="1:2" s="73" customFormat="1" ht="10.5">
      <c r="A4659" s="129" t="s">
        <v>5141</v>
      </c>
      <c r="B4659" s="130">
        <v>2.5</v>
      </c>
    </row>
    <row r="4660" spans="1:2" s="73" customFormat="1" ht="10.5">
      <c r="A4660" s="129" t="s">
        <v>5142</v>
      </c>
      <c r="B4660" s="130">
        <v>2.5</v>
      </c>
    </row>
    <row r="4661" spans="1:2" s="73" customFormat="1" ht="10.5">
      <c r="A4661" s="129" t="s">
        <v>5143</v>
      </c>
      <c r="B4661" s="130">
        <v>7</v>
      </c>
    </row>
    <row r="4662" spans="1:2" s="73" customFormat="1" ht="10.5">
      <c r="A4662" s="129" t="s">
        <v>5144</v>
      </c>
      <c r="B4662" s="130">
        <v>7.5</v>
      </c>
    </row>
    <row r="4663" spans="1:2" s="73" customFormat="1" ht="10.5">
      <c r="A4663" s="129" t="s">
        <v>5145</v>
      </c>
      <c r="B4663" s="130">
        <v>8</v>
      </c>
    </row>
    <row r="4664" spans="1:2" s="73" customFormat="1" ht="10.5">
      <c r="A4664" s="131" t="s">
        <v>5146</v>
      </c>
      <c r="B4664" s="130">
        <v>6.5</v>
      </c>
    </row>
    <row r="4665" spans="1:2" s="73" customFormat="1" ht="10.5">
      <c r="A4665" s="129" t="s">
        <v>5147</v>
      </c>
      <c r="B4665" s="130">
        <v>8</v>
      </c>
    </row>
    <row r="4666" spans="1:2" s="73" customFormat="1" ht="10.5">
      <c r="A4666" s="129" t="s">
        <v>5148</v>
      </c>
      <c r="B4666" s="130">
        <v>4</v>
      </c>
    </row>
    <row r="4667" spans="1:2" s="73" customFormat="1" ht="10.5">
      <c r="A4667" s="129" t="s">
        <v>5149</v>
      </c>
      <c r="B4667" s="130">
        <v>2</v>
      </c>
    </row>
    <row r="4668" spans="1:2" s="73" customFormat="1" ht="10.5">
      <c r="A4668" s="131" t="s">
        <v>5150</v>
      </c>
      <c r="B4668" s="130">
        <v>2.5</v>
      </c>
    </row>
    <row r="4669" spans="1:2" s="73" customFormat="1" ht="10.5">
      <c r="A4669" s="129" t="s">
        <v>5151</v>
      </c>
      <c r="B4669" s="130">
        <v>1.5</v>
      </c>
    </row>
    <row r="4670" spans="1:2" s="73" customFormat="1" ht="10.5">
      <c r="A4670" s="129" t="s">
        <v>5152</v>
      </c>
      <c r="B4670" s="130">
        <v>2.5</v>
      </c>
    </row>
    <row r="4671" spans="1:2" s="73" customFormat="1" ht="10.5">
      <c r="A4671" s="129" t="s">
        <v>5153</v>
      </c>
      <c r="B4671" s="130">
        <v>2.5</v>
      </c>
    </row>
    <row r="4672" spans="1:2" s="73" customFormat="1" ht="10.5">
      <c r="A4672" s="129" t="s">
        <v>5154</v>
      </c>
      <c r="B4672" s="130">
        <v>2.5</v>
      </c>
    </row>
    <row r="4673" spans="1:2" s="73" customFormat="1" ht="10.5">
      <c r="A4673" s="129" t="s">
        <v>5155</v>
      </c>
      <c r="B4673" s="130">
        <v>3.5</v>
      </c>
    </row>
    <row r="4674" spans="1:2" s="73" customFormat="1" ht="10.5">
      <c r="A4674" s="129" t="s">
        <v>5156</v>
      </c>
      <c r="B4674" s="130">
        <v>3</v>
      </c>
    </row>
    <row r="4675" spans="1:2" s="73" customFormat="1" ht="10.5">
      <c r="A4675" s="131" t="s">
        <v>5157</v>
      </c>
      <c r="B4675" s="130">
        <v>2</v>
      </c>
    </row>
    <row r="4676" spans="1:2" s="73" customFormat="1" ht="10.5">
      <c r="A4676" s="129" t="s">
        <v>5158</v>
      </c>
      <c r="B4676" s="130">
        <v>2</v>
      </c>
    </row>
    <row r="4677" spans="1:2" s="73" customFormat="1" ht="10.5">
      <c r="A4677" s="129" t="s">
        <v>5159</v>
      </c>
      <c r="B4677" s="130">
        <v>3</v>
      </c>
    </row>
    <row r="4678" spans="1:2" s="73" customFormat="1" ht="10.5">
      <c r="A4678" s="129" t="s">
        <v>5160</v>
      </c>
      <c r="B4678" s="130">
        <v>1</v>
      </c>
    </row>
    <row r="4679" spans="1:2" s="73" customFormat="1" ht="10.5">
      <c r="A4679" s="129" t="s">
        <v>5161</v>
      </c>
      <c r="B4679" s="130">
        <v>2</v>
      </c>
    </row>
    <row r="4680" spans="1:2" s="73" customFormat="1" ht="10.5">
      <c r="A4680" s="129" t="s">
        <v>5162</v>
      </c>
      <c r="B4680" s="130">
        <v>7.5</v>
      </c>
    </row>
    <row r="4681" spans="1:2" s="73" customFormat="1" ht="10.5">
      <c r="A4681" s="129" t="s">
        <v>5163</v>
      </c>
      <c r="B4681" s="130">
        <v>7</v>
      </c>
    </row>
    <row r="4682" spans="1:2" s="73" customFormat="1" ht="10.5">
      <c r="A4682" s="131" t="s">
        <v>5164</v>
      </c>
      <c r="B4682" s="130">
        <v>1</v>
      </c>
    </row>
    <row r="4683" spans="1:2" s="73" customFormat="1" ht="10.5">
      <c r="A4683" s="129" t="s">
        <v>5165</v>
      </c>
      <c r="B4683" s="130">
        <v>1.5</v>
      </c>
    </row>
    <row r="4684" spans="1:2" s="73" customFormat="1" ht="10.5">
      <c r="A4684" s="129" t="s">
        <v>5166</v>
      </c>
      <c r="B4684" s="130">
        <v>1.5</v>
      </c>
    </row>
    <row r="4685" spans="1:2" s="73" customFormat="1" ht="10.5">
      <c r="A4685" s="129" t="s">
        <v>5167</v>
      </c>
      <c r="B4685" s="130">
        <v>1.5</v>
      </c>
    </row>
    <row r="4686" spans="1:2" s="73" customFormat="1" ht="10.5">
      <c r="A4686" s="131" t="s">
        <v>5168</v>
      </c>
      <c r="B4686" s="130">
        <v>1.5</v>
      </c>
    </row>
    <row r="4687" spans="1:2" s="73" customFormat="1" ht="10.5">
      <c r="A4687" s="129" t="s">
        <v>5169</v>
      </c>
      <c r="B4687" s="130">
        <v>1.5</v>
      </c>
    </row>
    <row r="4688" spans="1:2" s="73" customFormat="1" ht="10.5">
      <c r="A4688" s="129" t="s">
        <v>5170</v>
      </c>
      <c r="B4688" s="130">
        <v>2.5</v>
      </c>
    </row>
    <row r="4689" spans="1:2" s="73" customFormat="1" ht="10.5">
      <c r="A4689" s="129" t="s">
        <v>5171</v>
      </c>
      <c r="B4689" s="130">
        <v>2</v>
      </c>
    </row>
    <row r="4690" spans="1:2" s="73" customFormat="1" ht="10.5">
      <c r="A4690" s="129" t="s">
        <v>5172</v>
      </c>
      <c r="B4690" s="130">
        <v>1</v>
      </c>
    </row>
    <row r="4691" spans="1:2" s="73" customFormat="1" ht="10.5">
      <c r="A4691" s="129" t="s">
        <v>5173</v>
      </c>
      <c r="B4691" s="130">
        <v>1</v>
      </c>
    </row>
    <row r="4692" spans="1:2" s="73" customFormat="1" ht="10.5">
      <c r="A4692" s="131" t="s">
        <v>5174</v>
      </c>
      <c r="B4692" s="130">
        <v>6</v>
      </c>
    </row>
    <row r="4693" spans="1:2" s="73" customFormat="1" ht="10.5">
      <c r="A4693" s="129" t="s">
        <v>5175</v>
      </c>
      <c r="B4693" s="130">
        <v>2</v>
      </c>
    </row>
    <row r="4694" spans="1:2" s="73" customFormat="1" ht="10.5">
      <c r="A4694" s="131" t="s">
        <v>5176</v>
      </c>
      <c r="B4694" s="130">
        <v>2</v>
      </c>
    </row>
    <row r="4695" spans="1:2" s="73" customFormat="1" ht="10.5">
      <c r="A4695" s="129" t="s">
        <v>5177</v>
      </c>
      <c r="B4695" s="130">
        <v>3</v>
      </c>
    </row>
    <row r="4696" spans="1:2" s="73" customFormat="1" ht="10.5">
      <c r="A4696" s="129" t="s">
        <v>5178</v>
      </c>
      <c r="B4696" s="130">
        <v>2</v>
      </c>
    </row>
    <row r="4697" spans="1:2" s="73" customFormat="1" ht="10.5">
      <c r="A4697" s="129" t="s">
        <v>5179</v>
      </c>
      <c r="B4697" s="130">
        <v>2</v>
      </c>
    </row>
    <row r="4698" spans="1:2" s="73" customFormat="1" ht="10.5">
      <c r="A4698" s="129" t="s">
        <v>5180</v>
      </c>
      <c r="B4698" s="130">
        <v>2.5</v>
      </c>
    </row>
    <row r="4699" spans="1:2" s="73" customFormat="1" ht="10.5">
      <c r="A4699" s="129" t="s">
        <v>5181</v>
      </c>
      <c r="B4699" s="130">
        <v>2.5</v>
      </c>
    </row>
    <row r="4700" spans="1:2" s="73" customFormat="1" ht="10.5">
      <c r="A4700" s="129" t="s">
        <v>5182</v>
      </c>
      <c r="B4700" s="130">
        <v>8</v>
      </c>
    </row>
    <row r="4701" spans="1:2" s="73" customFormat="1" ht="10.5">
      <c r="A4701" s="129" t="s">
        <v>5183</v>
      </c>
      <c r="B4701" s="130">
        <v>3</v>
      </c>
    </row>
    <row r="4702" spans="1:2" s="73" customFormat="1" ht="10.5">
      <c r="A4702" s="131" t="s">
        <v>5184</v>
      </c>
      <c r="B4702" s="130">
        <v>1.5</v>
      </c>
    </row>
    <row r="4703" spans="1:2" s="73" customFormat="1" ht="10.5">
      <c r="A4703" s="129" t="s">
        <v>5185</v>
      </c>
      <c r="B4703" s="130">
        <v>2</v>
      </c>
    </row>
    <row r="4704" spans="1:2" s="73" customFormat="1" ht="10.5">
      <c r="A4704" s="129" t="s">
        <v>5186</v>
      </c>
      <c r="B4704" s="130">
        <v>4</v>
      </c>
    </row>
    <row r="4705" spans="1:2" s="73" customFormat="1" ht="10.5">
      <c r="A4705" s="129" t="s">
        <v>5187</v>
      </c>
      <c r="B4705" s="130">
        <v>2.5</v>
      </c>
    </row>
    <row r="4706" spans="1:2" s="73" customFormat="1" ht="10.5">
      <c r="A4706" s="129" t="s">
        <v>5188</v>
      </c>
      <c r="B4706" s="130">
        <v>2</v>
      </c>
    </row>
    <row r="4707" spans="1:2" s="73" customFormat="1" ht="10.5">
      <c r="A4707" s="129" t="s">
        <v>5189</v>
      </c>
      <c r="B4707" s="130">
        <v>2.5</v>
      </c>
    </row>
    <row r="4708" spans="1:2" s="73" customFormat="1" ht="10.5">
      <c r="A4708" s="129" t="s">
        <v>5190</v>
      </c>
      <c r="B4708" s="130">
        <v>2.5</v>
      </c>
    </row>
    <row r="4709" spans="1:2" s="73" customFormat="1" ht="10.5">
      <c r="A4709" s="129" t="s">
        <v>5191</v>
      </c>
      <c r="B4709" s="130">
        <v>2</v>
      </c>
    </row>
    <row r="4710" spans="1:2" s="73" customFormat="1" ht="10.5">
      <c r="A4710" s="129" t="s">
        <v>5192</v>
      </c>
      <c r="B4710" s="130">
        <v>2</v>
      </c>
    </row>
    <row r="4711" spans="1:2" s="73" customFormat="1" ht="10.5">
      <c r="A4711" s="129" t="s">
        <v>5193</v>
      </c>
      <c r="B4711" s="130">
        <v>6</v>
      </c>
    </row>
    <row r="4712" spans="1:2" s="73" customFormat="1" ht="10.5">
      <c r="A4712" s="129" t="s">
        <v>5194</v>
      </c>
      <c r="B4712" s="130">
        <v>3</v>
      </c>
    </row>
    <row r="4713" spans="1:2" s="73" customFormat="1" ht="10.5">
      <c r="A4713" s="129" t="s">
        <v>5195</v>
      </c>
      <c r="B4713" s="130">
        <v>0.5</v>
      </c>
    </row>
    <row r="4714" spans="1:2" s="73" customFormat="1" ht="10.5">
      <c r="A4714" s="129" t="s">
        <v>5196</v>
      </c>
      <c r="B4714" s="130">
        <v>2.5</v>
      </c>
    </row>
    <row r="4715" spans="1:2" s="73" customFormat="1" ht="10.5">
      <c r="A4715" s="129" t="s">
        <v>5197</v>
      </c>
      <c r="B4715" s="130">
        <v>1</v>
      </c>
    </row>
    <row r="4716" spans="1:2" s="73" customFormat="1" ht="10.5">
      <c r="A4716" s="129" t="s">
        <v>5198</v>
      </c>
      <c r="B4716" s="130">
        <v>2.5</v>
      </c>
    </row>
    <row r="4717" spans="1:2" s="73" customFormat="1" ht="10.5">
      <c r="A4717" s="129" t="s">
        <v>5199</v>
      </c>
      <c r="B4717" s="130">
        <v>2</v>
      </c>
    </row>
    <row r="4718" spans="1:2" s="73" customFormat="1" ht="10.5">
      <c r="A4718" s="129" t="s">
        <v>5200</v>
      </c>
      <c r="B4718" s="130">
        <v>1</v>
      </c>
    </row>
    <row r="4719" spans="1:2" s="73" customFormat="1" ht="10.5">
      <c r="A4719" s="129" t="s">
        <v>5201</v>
      </c>
      <c r="B4719" s="130">
        <v>1.5</v>
      </c>
    </row>
    <row r="4720" spans="1:2" s="73" customFormat="1" ht="10.5">
      <c r="A4720" s="129" t="s">
        <v>5202</v>
      </c>
      <c r="B4720" s="130">
        <v>1</v>
      </c>
    </row>
    <row r="4721" spans="1:2" s="73" customFormat="1" ht="10.5">
      <c r="A4721" s="129" t="s">
        <v>5203</v>
      </c>
      <c r="B4721" s="130">
        <v>0.5</v>
      </c>
    </row>
    <row r="4722" spans="1:2" s="73" customFormat="1" ht="10.5">
      <c r="A4722" s="129" t="s">
        <v>5204</v>
      </c>
      <c r="B4722" s="130">
        <v>0</v>
      </c>
    </row>
    <row r="4723" spans="1:2" s="73" customFormat="1" ht="10.5">
      <c r="A4723" s="129" t="s">
        <v>5205</v>
      </c>
      <c r="B4723" s="130">
        <v>1.5</v>
      </c>
    </row>
    <row r="4724" spans="1:2" s="73" customFormat="1" ht="10.5">
      <c r="A4724" s="129" t="s">
        <v>5206</v>
      </c>
      <c r="B4724" s="130">
        <v>3.5</v>
      </c>
    </row>
    <row r="4725" spans="1:2" s="73" customFormat="1" ht="10.5">
      <c r="A4725" s="129" t="s">
        <v>5207</v>
      </c>
      <c r="B4725" s="130">
        <v>2</v>
      </c>
    </row>
    <row r="4726" spans="1:2" s="73" customFormat="1" ht="10.5">
      <c r="A4726" s="129" t="s">
        <v>5208</v>
      </c>
      <c r="B4726" s="130">
        <v>0</v>
      </c>
    </row>
    <row r="4727" spans="1:2" s="73" customFormat="1" ht="10.5">
      <c r="A4727" s="129" t="s">
        <v>5209</v>
      </c>
      <c r="B4727" s="130">
        <v>0</v>
      </c>
    </row>
    <row r="4728" spans="1:2" s="73" customFormat="1" ht="10.5">
      <c r="A4728" s="129" t="s">
        <v>5210</v>
      </c>
      <c r="B4728" s="130">
        <v>0</v>
      </c>
    </row>
    <row r="4729" spans="1:2" s="73" customFormat="1" ht="10.5">
      <c r="A4729" s="129" t="s">
        <v>5211</v>
      </c>
      <c r="B4729" s="130">
        <v>1.5</v>
      </c>
    </row>
    <row r="4730" spans="1:2" s="73" customFormat="1" ht="10.5">
      <c r="A4730" s="129" t="s">
        <v>5212</v>
      </c>
      <c r="B4730" s="130">
        <v>6.5</v>
      </c>
    </row>
    <row r="4731" spans="1:2" s="73" customFormat="1" ht="10.5">
      <c r="A4731" s="129" t="s">
        <v>5213</v>
      </c>
      <c r="B4731" s="130">
        <v>5</v>
      </c>
    </row>
    <row r="4732" spans="1:2" s="73" customFormat="1" ht="10.5">
      <c r="A4732" s="129" t="s">
        <v>5214</v>
      </c>
      <c r="B4732" s="130">
        <v>3</v>
      </c>
    </row>
    <row r="4733" spans="1:2" s="73" customFormat="1" ht="10.5">
      <c r="A4733" s="129" t="s">
        <v>5215</v>
      </c>
      <c r="B4733" s="130">
        <v>1</v>
      </c>
    </row>
    <row r="4734" spans="1:2" s="73" customFormat="1" ht="10.5">
      <c r="A4734" s="129" t="s">
        <v>5216</v>
      </c>
      <c r="B4734" s="130">
        <v>1</v>
      </c>
    </row>
    <row r="4735" spans="1:2" s="73" customFormat="1" ht="10.5">
      <c r="A4735" s="129" t="s">
        <v>5217</v>
      </c>
      <c r="B4735" s="130">
        <v>1</v>
      </c>
    </row>
    <row r="4736" spans="1:2" s="73" customFormat="1" ht="10.5">
      <c r="A4736" s="129" t="s">
        <v>5218</v>
      </c>
      <c r="B4736" s="130">
        <v>2.5</v>
      </c>
    </row>
    <row r="4737" spans="1:2" s="73" customFormat="1" ht="10.5">
      <c r="A4737" s="129" t="s">
        <v>5219</v>
      </c>
      <c r="B4737" s="130">
        <v>2.5</v>
      </c>
    </row>
    <row r="4738" spans="1:2" s="73" customFormat="1" ht="10.5">
      <c r="A4738" s="129" t="s">
        <v>5220</v>
      </c>
      <c r="B4738" s="130">
        <v>2</v>
      </c>
    </row>
    <row r="4739" spans="1:2" s="73" customFormat="1" ht="10.5">
      <c r="A4739" s="129" t="s">
        <v>5221</v>
      </c>
      <c r="B4739" s="130">
        <v>2</v>
      </c>
    </row>
    <row r="4740" spans="1:2" s="73" customFormat="1" ht="10.5">
      <c r="A4740" s="129" t="s">
        <v>5222</v>
      </c>
      <c r="B4740" s="130">
        <v>2.5</v>
      </c>
    </row>
    <row r="4741" spans="1:2" s="73" customFormat="1" ht="10.5">
      <c r="A4741" s="129" t="s">
        <v>5223</v>
      </c>
      <c r="B4741" s="130">
        <v>2.5</v>
      </c>
    </row>
    <row r="4742" spans="1:2" s="73" customFormat="1" ht="10.5">
      <c r="A4742" s="129" t="s">
        <v>5224</v>
      </c>
      <c r="B4742" s="130">
        <v>2.5</v>
      </c>
    </row>
    <row r="4743" spans="1:2" s="73" customFormat="1" ht="10.5">
      <c r="A4743" s="129" t="s">
        <v>5225</v>
      </c>
      <c r="B4743" s="130">
        <v>2.5</v>
      </c>
    </row>
    <row r="4744" spans="1:2" s="73" customFormat="1" ht="10.5">
      <c r="A4744" s="131" t="s">
        <v>5226</v>
      </c>
      <c r="B4744" s="130">
        <v>2.5</v>
      </c>
    </row>
    <row r="4745" spans="1:2" s="73" customFormat="1" ht="10.5">
      <c r="A4745" s="129" t="s">
        <v>5227</v>
      </c>
      <c r="B4745" s="130">
        <v>2</v>
      </c>
    </row>
    <row r="4746" spans="1:2" s="73" customFormat="1" ht="10.5">
      <c r="A4746" s="129" t="s">
        <v>5228</v>
      </c>
      <c r="B4746" s="130">
        <v>2.5</v>
      </c>
    </row>
    <row r="4747" spans="1:2" s="73" customFormat="1" ht="10.5">
      <c r="A4747" s="129" t="s">
        <v>5229</v>
      </c>
      <c r="B4747" s="130">
        <v>2.5</v>
      </c>
    </row>
    <row r="4748" spans="1:2" s="73" customFormat="1" ht="10.5">
      <c r="A4748" s="129" t="s">
        <v>5230</v>
      </c>
      <c r="B4748" s="130">
        <v>1.5</v>
      </c>
    </row>
    <row r="4749" spans="1:2" s="73" customFormat="1" ht="10.5">
      <c r="A4749" s="129" t="s">
        <v>5231</v>
      </c>
      <c r="B4749" s="130">
        <v>2.5</v>
      </c>
    </row>
    <row r="4750" spans="1:2" s="73" customFormat="1" ht="10.5">
      <c r="A4750" s="129" t="s">
        <v>5232</v>
      </c>
      <c r="B4750" s="130">
        <v>2.5</v>
      </c>
    </row>
    <row r="4751" spans="1:2" s="73" customFormat="1" ht="10.5">
      <c r="A4751" s="129" t="s">
        <v>5233</v>
      </c>
      <c r="B4751" s="130">
        <v>2.5</v>
      </c>
    </row>
    <row r="4752" spans="1:2" s="73" customFormat="1" ht="10.5">
      <c r="A4752" s="131" t="s">
        <v>5234</v>
      </c>
      <c r="B4752" s="130">
        <v>3</v>
      </c>
    </row>
    <row r="4753" spans="1:2" s="73" customFormat="1" ht="10.5">
      <c r="A4753" s="131" t="s">
        <v>5235</v>
      </c>
      <c r="B4753" s="130">
        <v>2.5</v>
      </c>
    </row>
    <row r="4754" spans="1:2" s="73" customFormat="1" ht="10.5">
      <c r="A4754" s="129" t="s">
        <v>5236</v>
      </c>
      <c r="B4754" s="130">
        <v>11</v>
      </c>
    </row>
    <row r="4755" spans="1:2" s="73" customFormat="1" ht="10.5">
      <c r="A4755" s="131" t="s">
        <v>5237</v>
      </c>
      <c r="B4755" s="130">
        <v>10.5</v>
      </c>
    </row>
    <row r="4756" spans="1:2" s="73" customFormat="1" ht="10.5">
      <c r="A4756" s="131" t="s">
        <v>5238</v>
      </c>
      <c r="B4756" s="130">
        <v>4.5</v>
      </c>
    </row>
    <row r="4757" spans="1:2" s="73" customFormat="1" ht="10.5">
      <c r="A4757" s="131" t="s">
        <v>5239</v>
      </c>
      <c r="B4757" s="130">
        <v>3.5</v>
      </c>
    </row>
    <row r="4758" spans="1:2" s="73" customFormat="1" ht="10.5">
      <c r="A4758" s="131" t="s">
        <v>5240</v>
      </c>
      <c r="B4758" s="130">
        <v>5</v>
      </c>
    </row>
    <row r="4759" spans="1:2" s="73" customFormat="1" ht="10.5">
      <c r="A4759" s="131" t="s">
        <v>5241</v>
      </c>
      <c r="B4759" s="130">
        <v>3</v>
      </c>
    </row>
    <row r="4760" spans="1:2" s="73" customFormat="1" ht="10.5">
      <c r="A4760" s="129" t="s">
        <v>5242</v>
      </c>
      <c r="B4760" s="130">
        <v>3</v>
      </c>
    </row>
    <row r="4761" spans="1:2" s="73" customFormat="1" ht="10.5">
      <c r="A4761" s="131" t="s">
        <v>5243</v>
      </c>
      <c r="B4761" s="130">
        <v>3</v>
      </c>
    </row>
    <row r="4762" spans="1:2" s="73" customFormat="1" ht="10.5">
      <c r="A4762" s="131" t="s">
        <v>5244</v>
      </c>
      <c r="B4762" s="130">
        <v>3</v>
      </c>
    </row>
    <row r="4763" spans="1:2" s="73" customFormat="1" ht="10.5">
      <c r="A4763" s="129" t="s">
        <v>5245</v>
      </c>
      <c r="B4763" s="130">
        <v>3.5</v>
      </c>
    </row>
    <row r="4764" spans="1:2" s="73" customFormat="1" ht="10.5">
      <c r="A4764" s="129" t="s">
        <v>5246</v>
      </c>
      <c r="B4764" s="130">
        <v>3</v>
      </c>
    </row>
    <row r="4765" spans="1:2" s="73" customFormat="1" ht="10.5">
      <c r="A4765" s="129" t="s">
        <v>5247</v>
      </c>
      <c r="B4765" s="130">
        <v>2.5</v>
      </c>
    </row>
    <row r="4766" spans="1:2" s="73" customFormat="1" ht="10.5">
      <c r="A4766" s="131" t="s">
        <v>5248</v>
      </c>
      <c r="B4766" s="130">
        <v>4</v>
      </c>
    </row>
    <row r="4767" spans="1:2" s="73" customFormat="1" ht="10.5">
      <c r="A4767" s="129" t="s">
        <v>5249</v>
      </c>
      <c r="B4767" s="130">
        <v>4.5</v>
      </c>
    </row>
    <row r="4768" spans="1:2" s="73" customFormat="1" ht="10.5">
      <c r="A4768" s="131" t="s">
        <v>5250</v>
      </c>
      <c r="B4768" s="130">
        <v>2.5</v>
      </c>
    </row>
    <row r="4769" spans="1:2" s="73" customFormat="1" ht="10.5">
      <c r="A4769" s="131" t="s">
        <v>5251</v>
      </c>
      <c r="B4769" s="130">
        <v>3.5</v>
      </c>
    </row>
    <row r="4770" spans="1:2" s="73" customFormat="1" ht="10.5">
      <c r="A4770" s="131" t="s">
        <v>5252</v>
      </c>
      <c r="B4770" s="130">
        <v>2</v>
      </c>
    </row>
    <row r="4771" spans="1:2" s="73" customFormat="1" ht="10.5">
      <c r="A4771" s="131" t="s">
        <v>5253</v>
      </c>
      <c r="B4771" s="130">
        <v>1.5</v>
      </c>
    </row>
    <row r="4772" spans="1:2" s="73" customFormat="1" ht="10.5">
      <c r="A4772" s="131" t="s">
        <v>5254</v>
      </c>
      <c r="B4772" s="130">
        <v>2.5</v>
      </c>
    </row>
    <row r="4773" spans="1:2" s="73" customFormat="1" ht="10.5">
      <c r="A4773" s="131" t="s">
        <v>5255</v>
      </c>
      <c r="B4773" s="130">
        <v>4</v>
      </c>
    </row>
    <row r="4774" spans="1:2" s="73" customFormat="1" ht="10.5">
      <c r="A4774" s="131" t="s">
        <v>5256</v>
      </c>
      <c r="B4774" s="130">
        <v>6</v>
      </c>
    </row>
    <row r="4775" spans="1:2" s="73" customFormat="1" ht="10.5">
      <c r="A4775" s="131" t="s">
        <v>5257</v>
      </c>
      <c r="B4775" s="130">
        <v>3</v>
      </c>
    </row>
    <row r="4776" spans="1:2" s="73" customFormat="1" ht="10.5">
      <c r="A4776" s="131" t="s">
        <v>5258</v>
      </c>
      <c r="B4776" s="130">
        <v>6</v>
      </c>
    </row>
    <row r="4777" spans="1:2" s="73" customFormat="1" ht="10.5">
      <c r="A4777" s="131" t="s">
        <v>5259</v>
      </c>
      <c r="B4777" s="130">
        <v>4</v>
      </c>
    </row>
    <row r="4778" spans="1:2" s="73" customFormat="1" ht="10.5">
      <c r="A4778" s="131" t="s">
        <v>5260</v>
      </c>
      <c r="B4778" s="130">
        <v>4.5</v>
      </c>
    </row>
    <row r="4779" spans="1:2" s="73" customFormat="1" ht="10.5">
      <c r="A4779" s="131" t="s">
        <v>5261</v>
      </c>
      <c r="B4779" s="130">
        <v>2</v>
      </c>
    </row>
    <row r="4780" spans="1:2" s="73" customFormat="1" ht="10.5">
      <c r="A4780" s="131" t="s">
        <v>5262</v>
      </c>
      <c r="B4780" s="130">
        <v>3.5</v>
      </c>
    </row>
    <row r="4781" spans="1:2" s="73" customFormat="1" ht="10.5">
      <c r="A4781" s="131" t="s">
        <v>5263</v>
      </c>
      <c r="B4781" s="130">
        <v>1.5</v>
      </c>
    </row>
    <row r="4782" spans="1:2" s="73" customFormat="1" ht="10.5">
      <c r="A4782" s="131" t="s">
        <v>5264</v>
      </c>
      <c r="B4782" s="130">
        <v>1.5</v>
      </c>
    </row>
    <row r="4783" spans="1:2" s="73" customFormat="1" ht="10.5">
      <c r="A4783" s="131" t="s">
        <v>5265</v>
      </c>
      <c r="B4783" s="130">
        <v>1.5</v>
      </c>
    </row>
    <row r="4784" spans="1:2" s="73" customFormat="1" ht="10.5">
      <c r="A4784" s="131" t="s">
        <v>5266</v>
      </c>
      <c r="B4784" s="130">
        <v>2.5</v>
      </c>
    </row>
    <row r="4785" spans="1:2" s="73" customFormat="1" ht="10.5">
      <c r="A4785" s="129" t="s">
        <v>5267</v>
      </c>
      <c r="B4785" s="130">
        <v>3.5</v>
      </c>
    </row>
    <row r="4786" spans="1:2" s="73" customFormat="1" ht="10.5">
      <c r="A4786" s="131" t="s">
        <v>5268</v>
      </c>
      <c r="B4786" s="130">
        <v>2</v>
      </c>
    </row>
    <row r="4787" spans="1:2" s="73" customFormat="1" ht="10.5">
      <c r="A4787" s="129" t="s">
        <v>5269</v>
      </c>
      <c r="B4787" s="130">
        <v>2.5</v>
      </c>
    </row>
    <row r="4788" spans="1:2" s="73" customFormat="1" ht="10.5">
      <c r="A4788" s="131" t="s">
        <v>5270</v>
      </c>
      <c r="B4788" s="130">
        <v>2</v>
      </c>
    </row>
    <row r="4789" spans="1:2" s="73" customFormat="1" ht="10.5">
      <c r="A4789" s="131" t="s">
        <v>5271</v>
      </c>
      <c r="B4789" s="130">
        <v>2.5</v>
      </c>
    </row>
    <row r="4790" spans="1:2" s="73" customFormat="1" ht="10.5">
      <c r="A4790" s="131" t="s">
        <v>5272</v>
      </c>
      <c r="B4790" s="130">
        <v>2.5</v>
      </c>
    </row>
    <row r="4791" spans="1:2" s="73" customFormat="1" ht="10.5">
      <c r="A4791" s="131" t="s">
        <v>5273</v>
      </c>
      <c r="B4791" s="130">
        <v>2.5</v>
      </c>
    </row>
    <row r="4792" spans="1:2" s="73" customFormat="1" ht="10.5">
      <c r="A4792" s="131" t="s">
        <v>5274</v>
      </c>
      <c r="B4792" s="130">
        <v>2.5</v>
      </c>
    </row>
    <row r="4793" spans="1:2" s="73" customFormat="1" ht="10.5">
      <c r="A4793" s="129" t="s">
        <v>5275</v>
      </c>
      <c r="B4793" s="130">
        <v>3</v>
      </c>
    </row>
    <row r="4794" spans="1:2" s="73" customFormat="1" ht="10.5">
      <c r="A4794" s="129" t="s">
        <v>5276</v>
      </c>
      <c r="B4794" s="130">
        <v>2.5</v>
      </c>
    </row>
    <row r="4795" spans="1:2" s="73" customFormat="1" ht="10.5">
      <c r="A4795" s="129" t="s">
        <v>5277</v>
      </c>
      <c r="B4795" s="130">
        <v>2.5</v>
      </c>
    </row>
    <row r="4796" spans="1:2" s="73" customFormat="1" ht="10.5">
      <c r="A4796" s="129" t="s">
        <v>5278</v>
      </c>
      <c r="B4796" s="130">
        <v>2.5</v>
      </c>
    </row>
    <row r="4797" spans="1:2" s="73" customFormat="1" ht="10.5">
      <c r="A4797" s="129" t="s">
        <v>5279</v>
      </c>
      <c r="B4797" s="130">
        <v>6</v>
      </c>
    </row>
    <row r="4798" spans="1:2" s="73" customFormat="1" ht="10.5">
      <c r="A4798" s="129" t="s">
        <v>5280</v>
      </c>
      <c r="B4798" s="130">
        <v>5.5</v>
      </c>
    </row>
    <row r="4799" spans="1:2" s="73" customFormat="1" ht="10.5">
      <c r="A4799" s="129" t="s">
        <v>5281</v>
      </c>
      <c r="B4799" s="130">
        <v>3</v>
      </c>
    </row>
    <row r="4800" spans="1:2" s="73" customFormat="1" ht="10.5">
      <c r="A4800" s="129" t="s">
        <v>5282</v>
      </c>
      <c r="B4800" s="130">
        <v>3</v>
      </c>
    </row>
    <row r="4801" spans="1:2" s="73" customFormat="1" ht="10.5">
      <c r="A4801" s="129" t="s">
        <v>5283</v>
      </c>
      <c r="B4801" s="130">
        <v>3</v>
      </c>
    </row>
    <row r="4802" spans="1:2" s="73" customFormat="1" ht="10.5">
      <c r="A4802" s="129" t="s">
        <v>5284</v>
      </c>
      <c r="B4802" s="130">
        <v>1</v>
      </c>
    </row>
    <row r="4803" spans="1:2" s="73" customFormat="1" ht="10.5">
      <c r="A4803" s="129" t="s">
        <v>5285</v>
      </c>
      <c r="B4803" s="130">
        <v>1.5</v>
      </c>
    </row>
    <row r="4804" spans="1:2" s="73" customFormat="1" ht="10.5">
      <c r="A4804" s="129" t="s">
        <v>5286</v>
      </c>
      <c r="B4804" s="130">
        <v>6</v>
      </c>
    </row>
    <row r="4805" spans="1:2" s="73" customFormat="1" ht="10.5">
      <c r="A4805" s="131" t="s">
        <v>5287</v>
      </c>
      <c r="B4805" s="130">
        <v>6.5</v>
      </c>
    </row>
    <row r="4806" spans="1:2" s="73" customFormat="1" ht="10.5">
      <c r="A4806" s="131" t="s">
        <v>5288</v>
      </c>
      <c r="B4806" s="130">
        <v>3</v>
      </c>
    </row>
    <row r="4807" spans="1:2" s="73" customFormat="1" ht="10.5">
      <c r="A4807" s="131" t="s">
        <v>5289</v>
      </c>
      <c r="B4807" s="130">
        <v>3</v>
      </c>
    </row>
    <row r="4808" spans="1:2" s="73" customFormat="1" ht="10.5">
      <c r="A4808" s="131" t="s">
        <v>5290</v>
      </c>
      <c r="B4808" s="130">
        <v>1.5</v>
      </c>
    </row>
    <row r="4809" spans="1:2" s="73" customFormat="1" ht="10.5">
      <c r="A4809" s="131" t="s">
        <v>5291</v>
      </c>
      <c r="B4809" s="130">
        <v>2.5</v>
      </c>
    </row>
    <row r="4810" spans="1:2" s="73" customFormat="1" ht="10.5">
      <c r="A4810" s="131" t="s">
        <v>5292</v>
      </c>
      <c r="B4810" s="130">
        <v>3</v>
      </c>
    </row>
    <row r="4811" spans="1:2" s="73" customFormat="1" ht="10.5">
      <c r="A4811" s="131" t="s">
        <v>5293</v>
      </c>
      <c r="B4811" s="130">
        <v>6.5</v>
      </c>
    </row>
    <row r="4812" spans="1:2" s="73" customFormat="1" ht="10.5">
      <c r="A4812" s="131" t="s">
        <v>5294</v>
      </c>
      <c r="B4812" s="130">
        <v>3.5</v>
      </c>
    </row>
    <row r="4813" spans="1:2" s="73" customFormat="1" ht="10.5">
      <c r="A4813" s="131" t="s">
        <v>5295</v>
      </c>
      <c r="B4813" s="130">
        <v>3</v>
      </c>
    </row>
    <row r="4814" spans="1:2" s="73" customFormat="1" ht="10.5">
      <c r="A4814" s="131" t="s">
        <v>5296</v>
      </c>
      <c r="B4814" s="130">
        <v>6</v>
      </c>
    </row>
    <row r="4815" spans="1:2" s="73" customFormat="1" ht="10.5">
      <c r="A4815" s="131" t="s">
        <v>5297</v>
      </c>
      <c r="B4815" s="130">
        <v>3</v>
      </c>
    </row>
    <row r="4816" spans="1:2" s="73" customFormat="1" ht="10.5">
      <c r="A4816" s="131" t="s">
        <v>5298</v>
      </c>
      <c r="B4816" s="130">
        <v>3</v>
      </c>
    </row>
    <row r="4817" spans="1:2" s="73" customFormat="1" ht="10.5">
      <c r="A4817" s="131" t="s">
        <v>5299</v>
      </c>
      <c r="B4817" s="130">
        <v>2.5</v>
      </c>
    </row>
    <row r="4818" spans="1:2" s="73" customFormat="1" ht="10.5">
      <c r="A4818" s="131" t="s">
        <v>5300</v>
      </c>
      <c r="B4818" s="130">
        <v>3</v>
      </c>
    </row>
    <row r="4819" spans="1:2" s="73" customFormat="1" ht="10.5">
      <c r="A4819" s="129" t="s">
        <v>5301</v>
      </c>
      <c r="B4819" s="130">
        <v>3</v>
      </c>
    </row>
    <row r="4820" spans="1:2" s="73" customFormat="1" ht="10.5">
      <c r="A4820" s="129" t="s">
        <v>5302</v>
      </c>
      <c r="B4820" s="130">
        <v>5.5</v>
      </c>
    </row>
    <row r="4821" spans="1:2" s="73" customFormat="1" ht="10.5">
      <c r="A4821" s="131" t="s">
        <v>5303</v>
      </c>
      <c r="B4821" s="130">
        <v>3</v>
      </c>
    </row>
    <row r="4822" spans="1:2" s="73" customFormat="1" ht="10.5">
      <c r="A4822" s="131" t="s">
        <v>5304</v>
      </c>
      <c r="B4822" s="130">
        <v>1.5</v>
      </c>
    </row>
    <row r="4823" spans="1:2" s="73" customFormat="1" ht="10.5">
      <c r="A4823" s="131" t="s">
        <v>5305</v>
      </c>
      <c r="B4823" s="130">
        <v>0.5</v>
      </c>
    </row>
    <row r="4824" spans="1:2" s="73" customFormat="1" ht="10.5">
      <c r="A4824" s="129" t="s">
        <v>5306</v>
      </c>
      <c r="B4824" s="130">
        <v>0</v>
      </c>
    </row>
    <row r="4825" spans="1:2" s="73" customFormat="1" ht="10.5">
      <c r="A4825" s="129" t="s">
        <v>5307</v>
      </c>
      <c r="B4825" s="130">
        <v>0</v>
      </c>
    </row>
    <row r="4826" spans="1:2" s="73" customFormat="1" ht="10.5">
      <c r="A4826" s="129" t="s">
        <v>5308</v>
      </c>
      <c r="B4826" s="130">
        <v>0</v>
      </c>
    </row>
    <row r="4827" spans="1:2" s="73" customFormat="1" ht="10.5">
      <c r="A4827" s="129" t="s">
        <v>5309</v>
      </c>
      <c r="B4827" s="130">
        <v>0</v>
      </c>
    </row>
    <row r="4828" spans="1:2" s="73" customFormat="1" ht="10.5">
      <c r="A4828" s="129" t="s">
        <v>5310</v>
      </c>
      <c r="B4828" s="130">
        <v>0</v>
      </c>
    </row>
    <row r="4829" spans="1:2" s="73" customFormat="1" ht="10.5">
      <c r="A4829" s="129" t="s">
        <v>5311</v>
      </c>
      <c r="B4829" s="130">
        <v>1</v>
      </c>
    </row>
    <row r="4830" spans="1:2" s="73" customFormat="1" ht="10.5">
      <c r="A4830" s="129" t="s">
        <v>5312</v>
      </c>
      <c r="B4830" s="130">
        <v>1</v>
      </c>
    </row>
    <row r="4831" spans="1:2" s="73" customFormat="1" ht="10.5">
      <c r="A4831" s="129" t="s">
        <v>5313</v>
      </c>
      <c r="B4831" s="130">
        <v>2.5</v>
      </c>
    </row>
    <row r="4832" spans="1:2" s="73" customFormat="1" ht="10.5">
      <c r="A4832" s="129" t="s">
        <v>5314</v>
      </c>
      <c r="B4832" s="130">
        <v>2.5</v>
      </c>
    </row>
    <row r="4833" spans="1:2" s="73" customFormat="1" ht="10.5">
      <c r="A4833" s="129" t="s">
        <v>5315</v>
      </c>
      <c r="B4833" s="130">
        <v>2.5</v>
      </c>
    </row>
    <row r="4834" spans="1:2" s="73" customFormat="1" ht="10.5">
      <c r="A4834" s="129" t="s">
        <v>5316</v>
      </c>
      <c r="B4834" s="130">
        <v>1</v>
      </c>
    </row>
    <row r="4835" spans="1:2" s="73" customFormat="1" ht="10.5">
      <c r="A4835" s="129" t="s">
        <v>5317</v>
      </c>
      <c r="B4835" s="130">
        <v>1</v>
      </c>
    </row>
    <row r="4836" spans="1:2" s="73" customFormat="1" ht="10.5">
      <c r="A4836" s="129" t="s">
        <v>5318</v>
      </c>
      <c r="B4836" s="130">
        <v>1</v>
      </c>
    </row>
    <row r="4837" spans="1:2" s="73" customFormat="1" ht="10.5">
      <c r="A4837" s="129" t="s">
        <v>5319</v>
      </c>
      <c r="B4837" s="130">
        <v>0</v>
      </c>
    </row>
    <row r="4838" spans="1:2" s="73" customFormat="1" ht="10.5">
      <c r="A4838" s="129" t="s">
        <v>5320</v>
      </c>
      <c r="B4838" s="130">
        <v>3.5</v>
      </c>
    </row>
    <row r="4839" spans="1:2" s="73" customFormat="1" ht="10.5">
      <c r="A4839" s="131" t="s">
        <v>5321</v>
      </c>
      <c r="B4839" s="130">
        <v>1.5</v>
      </c>
    </row>
    <row r="4840" spans="1:2" s="73" customFormat="1" ht="10.5">
      <c r="A4840" s="131" t="s">
        <v>5322</v>
      </c>
      <c r="B4840" s="130">
        <v>3</v>
      </c>
    </row>
    <row r="4841" spans="1:2" s="73" customFormat="1" ht="10.5">
      <c r="A4841" s="131" t="s">
        <v>5323</v>
      </c>
      <c r="B4841" s="130">
        <v>3</v>
      </c>
    </row>
    <row r="4842" spans="1:2" s="73" customFormat="1" ht="10.5">
      <c r="A4842" s="129" t="s">
        <v>5324</v>
      </c>
      <c r="B4842" s="130">
        <v>1.5</v>
      </c>
    </row>
    <row r="4843" spans="1:2" s="73" customFormat="1" ht="10.5">
      <c r="A4843" s="129" t="s">
        <v>5325</v>
      </c>
      <c r="B4843" s="130">
        <v>2.5</v>
      </c>
    </row>
    <row r="4844" spans="1:2" s="73" customFormat="1" ht="10.5">
      <c r="A4844" s="129" t="s">
        <v>5326</v>
      </c>
      <c r="B4844" s="130">
        <v>2</v>
      </c>
    </row>
    <row r="4845" spans="1:2" s="73" customFormat="1" ht="10.5">
      <c r="A4845" s="129" t="s">
        <v>5327</v>
      </c>
      <c r="B4845" s="130">
        <v>1.5</v>
      </c>
    </row>
    <row r="4846" spans="1:2" s="73" customFormat="1" ht="10.5">
      <c r="A4846" s="131" t="s">
        <v>5328</v>
      </c>
      <c r="B4846" s="130">
        <v>1.5</v>
      </c>
    </row>
    <row r="4847" spans="1:2" s="73" customFormat="1" ht="10.5">
      <c r="A4847" s="131" t="s">
        <v>5329</v>
      </c>
      <c r="B4847" s="130">
        <v>1.5</v>
      </c>
    </row>
    <row r="4848" spans="1:2" s="73" customFormat="1" ht="10.5">
      <c r="A4848" s="131" t="s">
        <v>5330</v>
      </c>
      <c r="B4848" s="130">
        <v>1.5</v>
      </c>
    </row>
    <row r="4849" spans="1:2" s="73" customFormat="1" ht="10.5">
      <c r="A4849" s="131" t="s">
        <v>5331</v>
      </c>
      <c r="B4849" s="130">
        <v>3.5</v>
      </c>
    </row>
    <row r="4850" spans="1:2" s="73" customFormat="1" ht="10.5">
      <c r="A4850" s="129" t="s">
        <v>5332</v>
      </c>
      <c r="B4850" s="130">
        <v>1.5</v>
      </c>
    </row>
    <row r="4851" spans="1:2" s="73" customFormat="1" ht="10.5">
      <c r="A4851" s="129" t="s">
        <v>5333</v>
      </c>
      <c r="B4851" s="130">
        <v>0</v>
      </c>
    </row>
    <row r="4852" spans="1:2" s="73" customFormat="1" ht="10.5">
      <c r="A4852" s="129" t="s">
        <v>5334</v>
      </c>
      <c r="B4852" s="130">
        <v>6</v>
      </c>
    </row>
    <row r="4853" spans="1:2" s="73" customFormat="1" ht="10.5">
      <c r="A4853" s="129" t="s">
        <v>5335</v>
      </c>
      <c r="B4853" s="130">
        <v>8</v>
      </c>
    </row>
    <row r="4854" spans="1:2" s="73" customFormat="1" ht="10.5">
      <c r="A4854" s="129" t="s">
        <v>5336</v>
      </c>
      <c r="B4854" s="130">
        <v>6.5</v>
      </c>
    </row>
    <row r="4855" spans="1:2" s="73" customFormat="1" ht="10.5">
      <c r="A4855" s="129" t="s">
        <v>5337</v>
      </c>
      <c r="B4855" s="130">
        <v>3.5</v>
      </c>
    </row>
    <row r="4856" spans="1:2" s="73" customFormat="1" ht="10.5">
      <c r="A4856" s="129" t="s">
        <v>5338</v>
      </c>
      <c r="B4856" s="130">
        <v>3.5</v>
      </c>
    </row>
    <row r="4857" spans="1:2" s="73" customFormat="1" ht="10.5">
      <c r="A4857" s="129" t="s">
        <v>5339</v>
      </c>
      <c r="B4857" s="130">
        <v>3</v>
      </c>
    </row>
    <row r="4858" spans="1:2" s="73" customFormat="1" ht="10.5">
      <c r="A4858" s="129" t="s">
        <v>5340</v>
      </c>
      <c r="B4858" s="130">
        <v>3.5</v>
      </c>
    </row>
    <row r="4859" spans="1:2" s="73" customFormat="1" ht="10.5">
      <c r="A4859" s="129" t="s">
        <v>5341</v>
      </c>
      <c r="B4859" s="130">
        <v>3</v>
      </c>
    </row>
    <row r="4860" spans="1:2" s="73" customFormat="1" ht="10.5">
      <c r="A4860" s="129" t="s">
        <v>5342</v>
      </c>
      <c r="B4860" s="130">
        <v>3.5</v>
      </c>
    </row>
    <row r="4861" spans="1:2" s="73" customFormat="1" ht="10.5">
      <c r="A4861" s="129" t="s">
        <v>5343</v>
      </c>
      <c r="B4861" s="130">
        <v>3</v>
      </c>
    </row>
    <row r="4862" spans="1:2" s="73" customFormat="1" ht="10.5">
      <c r="A4862" s="129" t="s">
        <v>5344</v>
      </c>
      <c r="B4862" s="130">
        <v>0.5</v>
      </c>
    </row>
    <row r="4863" spans="1:2" s="73" customFormat="1" ht="10.5">
      <c r="A4863" s="129" t="s">
        <v>5345</v>
      </c>
      <c r="B4863" s="130">
        <v>1</v>
      </c>
    </row>
    <row r="4864" spans="1:2" s="73" customFormat="1" ht="10.5">
      <c r="A4864" s="129" t="s">
        <v>5346</v>
      </c>
      <c r="B4864" s="130">
        <v>1</v>
      </c>
    </row>
    <row r="4865" spans="1:2" s="73" customFormat="1" ht="10.5">
      <c r="A4865" s="129" t="s">
        <v>5347</v>
      </c>
      <c r="B4865" s="130">
        <v>3.5</v>
      </c>
    </row>
    <row r="4866" spans="1:2" s="73" customFormat="1" ht="10.5">
      <c r="A4866" s="129" t="s">
        <v>5348</v>
      </c>
      <c r="B4866" s="130">
        <v>5</v>
      </c>
    </row>
    <row r="4867" spans="1:2" s="73" customFormat="1" ht="10.5">
      <c r="A4867" s="129" t="s">
        <v>5349</v>
      </c>
      <c r="B4867" s="130">
        <v>9</v>
      </c>
    </row>
    <row r="4868" spans="1:2" s="73" customFormat="1" ht="10.5">
      <c r="A4868" s="129" t="s">
        <v>5350</v>
      </c>
      <c r="B4868" s="130">
        <v>3.5</v>
      </c>
    </row>
    <row r="4869" spans="1:2" s="73" customFormat="1" ht="10.5">
      <c r="A4869" s="129" t="s">
        <v>5351</v>
      </c>
      <c r="B4869" s="130">
        <v>3.5</v>
      </c>
    </row>
    <row r="4870" spans="1:2" s="73" customFormat="1" ht="10.5">
      <c r="A4870" s="129" t="s">
        <v>5352</v>
      </c>
      <c r="B4870" s="130">
        <v>5</v>
      </c>
    </row>
    <row r="4871" spans="1:2" s="73" customFormat="1" ht="10.5">
      <c r="A4871" s="129" t="s">
        <v>5353</v>
      </c>
      <c r="B4871" s="130">
        <v>5</v>
      </c>
    </row>
    <row r="4872" spans="1:2" s="73" customFormat="1" ht="10.5">
      <c r="A4872" s="129" t="s">
        <v>5354</v>
      </c>
      <c r="B4872" s="130">
        <v>2</v>
      </c>
    </row>
    <row r="4873" spans="1:2" s="73" customFormat="1" ht="10.5">
      <c r="A4873" s="129" t="s">
        <v>5355</v>
      </c>
      <c r="B4873" s="130">
        <v>2.5</v>
      </c>
    </row>
    <row r="4874" spans="1:2" s="73" customFormat="1" ht="10.5">
      <c r="A4874" s="129" t="s">
        <v>5356</v>
      </c>
      <c r="B4874" s="130">
        <v>1</v>
      </c>
    </row>
    <row r="4875" spans="1:2" s="73" customFormat="1" ht="10.5">
      <c r="A4875" s="129" t="s">
        <v>5357</v>
      </c>
      <c r="B4875" s="130">
        <v>1</v>
      </c>
    </row>
    <row r="4876" spans="1:2" s="73" customFormat="1" ht="10.5">
      <c r="A4876" s="129" t="s">
        <v>5358</v>
      </c>
      <c r="B4876" s="130">
        <v>1</v>
      </c>
    </row>
    <row r="4877" spans="1:2" s="73" customFormat="1" ht="10.5">
      <c r="A4877" s="129" t="s">
        <v>5359</v>
      </c>
      <c r="B4877" s="130">
        <v>1</v>
      </c>
    </row>
    <row r="4878" spans="1:2" s="73" customFormat="1" ht="10.5">
      <c r="A4878" s="129" t="s">
        <v>5360</v>
      </c>
      <c r="B4878" s="130">
        <v>1</v>
      </c>
    </row>
    <row r="4879" spans="1:2" s="73" customFormat="1" ht="10.5">
      <c r="A4879" s="129" t="s">
        <v>5361</v>
      </c>
      <c r="B4879" s="130">
        <v>1</v>
      </c>
    </row>
    <row r="4880" spans="1:2" s="73" customFormat="1" ht="10.5">
      <c r="A4880" s="129" t="s">
        <v>5362</v>
      </c>
      <c r="B4880" s="130">
        <v>1</v>
      </c>
    </row>
    <row r="4881" spans="1:2" s="73" customFormat="1" ht="10.5">
      <c r="A4881" s="129" t="s">
        <v>5363</v>
      </c>
      <c r="B4881" s="130">
        <v>1</v>
      </c>
    </row>
    <row r="4882" spans="1:2" s="73" customFormat="1" ht="10.5">
      <c r="A4882" s="129" t="s">
        <v>5364</v>
      </c>
      <c r="B4882" s="130">
        <v>1</v>
      </c>
    </row>
    <row r="4883" spans="1:2" s="73" customFormat="1" ht="10.5">
      <c r="A4883" s="129" t="s">
        <v>5365</v>
      </c>
      <c r="B4883" s="130">
        <v>1</v>
      </c>
    </row>
    <row r="4884" spans="1:2" s="73" customFormat="1" ht="10.5">
      <c r="A4884" s="129" t="s">
        <v>5366</v>
      </c>
      <c r="B4884" s="130">
        <v>1</v>
      </c>
    </row>
    <row r="4885" spans="1:2" s="73" customFormat="1" ht="10.5">
      <c r="A4885" s="131" t="s">
        <v>5367</v>
      </c>
      <c r="B4885" s="130">
        <v>1</v>
      </c>
    </row>
    <row r="4886" spans="1:2" s="73" customFormat="1" ht="10.5">
      <c r="A4886" s="129" t="s">
        <v>5368</v>
      </c>
      <c r="B4886" s="130">
        <v>1</v>
      </c>
    </row>
    <row r="4887" spans="1:2" s="73" customFormat="1" ht="10.5">
      <c r="A4887" s="129" t="s">
        <v>5369</v>
      </c>
      <c r="B4887" s="130">
        <v>1</v>
      </c>
    </row>
    <row r="4888" spans="1:2" s="73" customFormat="1" ht="10.5">
      <c r="A4888" s="129" t="s">
        <v>5370</v>
      </c>
      <c r="B4888" s="130">
        <v>1</v>
      </c>
    </row>
    <row r="4889" spans="1:2" s="73" customFormat="1" ht="10.5">
      <c r="A4889" s="131" t="s">
        <v>5371</v>
      </c>
      <c r="B4889" s="130">
        <v>1</v>
      </c>
    </row>
    <row r="4890" spans="1:2" s="73" customFormat="1" ht="10.5">
      <c r="A4890" s="129" t="s">
        <v>5372</v>
      </c>
      <c r="B4890" s="130">
        <v>1</v>
      </c>
    </row>
    <row r="4891" spans="1:2" s="73" customFormat="1" ht="10.5">
      <c r="A4891" s="129" t="s">
        <v>5373</v>
      </c>
      <c r="B4891" s="130">
        <v>1</v>
      </c>
    </row>
    <row r="4892" spans="1:2" s="73" customFormat="1" ht="10.5">
      <c r="A4892" s="129" t="s">
        <v>5374</v>
      </c>
      <c r="B4892" s="130">
        <v>1</v>
      </c>
    </row>
    <row r="4893" spans="1:2" s="73" customFormat="1" ht="10.5">
      <c r="A4893" s="129" t="s">
        <v>5375</v>
      </c>
      <c r="B4893" s="130">
        <v>1</v>
      </c>
    </row>
    <row r="4894" spans="1:2" s="73" customFormat="1" ht="10.5">
      <c r="A4894" s="129" t="s">
        <v>5376</v>
      </c>
      <c r="B4894" s="130">
        <v>2.5</v>
      </c>
    </row>
    <row r="4895" spans="1:2" s="73" customFormat="1" ht="10.5">
      <c r="A4895" s="129" t="s">
        <v>5377</v>
      </c>
      <c r="B4895" s="130">
        <v>2.5</v>
      </c>
    </row>
    <row r="4896" spans="1:2" s="73" customFormat="1" ht="10.5">
      <c r="A4896" s="129" t="s">
        <v>5378</v>
      </c>
      <c r="B4896" s="130">
        <v>2.5</v>
      </c>
    </row>
    <row r="4897" spans="1:2" s="73" customFormat="1" ht="10.5">
      <c r="A4897" s="129" t="s">
        <v>5379</v>
      </c>
      <c r="B4897" s="130">
        <v>2.5</v>
      </c>
    </row>
    <row r="4898" spans="1:2" s="73" customFormat="1" ht="10.5">
      <c r="A4898" s="129" t="s">
        <v>5380</v>
      </c>
      <c r="B4898" s="130">
        <v>2.5</v>
      </c>
    </row>
    <row r="4899" spans="1:2" s="73" customFormat="1" ht="10.5">
      <c r="A4899" s="129" t="s">
        <v>5381</v>
      </c>
      <c r="B4899" s="130">
        <v>1.5</v>
      </c>
    </row>
    <row r="4900" spans="1:2" s="73" customFormat="1" ht="10.5">
      <c r="A4900" s="129" t="s">
        <v>5382</v>
      </c>
      <c r="B4900" s="130">
        <v>3</v>
      </c>
    </row>
    <row r="4901" spans="1:2" s="73" customFormat="1" ht="10.5">
      <c r="A4901" s="131" t="s">
        <v>5383</v>
      </c>
      <c r="B4901" s="130">
        <v>3</v>
      </c>
    </row>
    <row r="4902" spans="1:2" s="73" customFormat="1" ht="10.5">
      <c r="A4902" s="131" t="s">
        <v>5384</v>
      </c>
      <c r="B4902" s="130">
        <v>3.5</v>
      </c>
    </row>
    <row r="4903" spans="1:2" s="73" customFormat="1" ht="10.5">
      <c r="A4903" s="131" t="s">
        <v>5385</v>
      </c>
      <c r="B4903" s="130">
        <v>0</v>
      </c>
    </row>
    <row r="4904" spans="1:2" s="73" customFormat="1" ht="10.5">
      <c r="A4904" s="131" t="s">
        <v>5386</v>
      </c>
      <c r="B4904" s="130">
        <v>4.5</v>
      </c>
    </row>
    <row r="4905" spans="1:2" s="73" customFormat="1" ht="10.5">
      <c r="A4905" s="131" t="s">
        <v>5387</v>
      </c>
      <c r="B4905" s="130">
        <v>4.5</v>
      </c>
    </row>
    <row r="4906" spans="1:2" s="73" customFormat="1" ht="10.5">
      <c r="A4906" s="131" t="s">
        <v>5388</v>
      </c>
      <c r="B4906" s="130">
        <v>4.5</v>
      </c>
    </row>
    <row r="4907" spans="1:2" s="73" customFormat="1" ht="10.5">
      <c r="A4907" s="131" t="s">
        <v>5389</v>
      </c>
      <c r="B4907" s="130">
        <v>1.5</v>
      </c>
    </row>
    <row r="4908" spans="1:2" s="73" customFormat="1" ht="10.5">
      <c r="A4908" s="129" t="s">
        <v>5390</v>
      </c>
      <c r="B4908" s="130">
        <v>3.5</v>
      </c>
    </row>
    <row r="4909" spans="1:2" s="73" customFormat="1" ht="10.5">
      <c r="A4909" s="129" t="s">
        <v>5391</v>
      </c>
      <c r="B4909" s="130">
        <v>4.5</v>
      </c>
    </row>
    <row r="4910" spans="1:2" s="73" customFormat="1" ht="10.5">
      <c r="A4910" s="131" t="s">
        <v>5392</v>
      </c>
      <c r="B4910" s="130">
        <v>4.5</v>
      </c>
    </row>
    <row r="4911" spans="1:2" s="73" customFormat="1" ht="10.5">
      <c r="A4911" s="131" t="s">
        <v>5393</v>
      </c>
      <c r="B4911" s="130">
        <v>4.5</v>
      </c>
    </row>
    <row r="4912" spans="1:2" s="73" customFormat="1" ht="10.5">
      <c r="A4912" s="131" t="s">
        <v>5394</v>
      </c>
      <c r="B4912" s="130">
        <v>1.5</v>
      </c>
    </row>
    <row r="4913" spans="1:2" s="73" customFormat="1" ht="10.5">
      <c r="A4913" s="131" t="s">
        <v>5395</v>
      </c>
      <c r="B4913" s="130">
        <v>1.5</v>
      </c>
    </row>
    <row r="4914" spans="1:2" s="73" customFormat="1" ht="10.5">
      <c r="A4914" s="131" t="s">
        <v>5396</v>
      </c>
      <c r="B4914" s="130">
        <v>1.5</v>
      </c>
    </row>
    <row r="4915" spans="1:2" s="73" customFormat="1" ht="10.5">
      <c r="A4915" s="129" t="s">
        <v>5397</v>
      </c>
      <c r="B4915" s="130">
        <v>2.5</v>
      </c>
    </row>
    <row r="4916" spans="1:2" s="73" customFormat="1" ht="10.5">
      <c r="A4916" s="129" t="s">
        <v>5398</v>
      </c>
      <c r="B4916" s="130">
        <v>0</v>
      </c>
    </row>
    <row r="4917" spans="1:2" s="73" customFormat="1" ht="10.5">
      <c r="A4917" s="129" t="s">
        <v>5399</v>
      </c>
      <c r="B4917" s="130">
        <v>1.5</v>
      </c>
    </row>
    <row r="4918" spans="1:2" s="73" customFormat="1" ht="10.5">
      <c r="A4918" s="129" t="s">
        <v>5400</v>
      </c>
      <c r="B4918" s="130">
        <v>2.5</v>
      </c>
    </row>
    <row r="4919" spans="1:2" s="73" customFormat="1" ht="10.5">
      <c r="A4919" s="129" t="s">
        <v>5401</v>
      </c>
      <c r="B4919" s="130">
        <v>7.5</v>
      </c>
    </row>
    <row r="4920" spans="1:2" s="73" customFormat="1" ht="10.5">
      <c r="A4920" s="129" t="s">
        <v>5402</v>
      </c>
      <c r="B4920" s="130">
        <v>5.5</v>
      </c>
    </row>
    <row r="4921" spans="1:2" s="73" customFormat="1" ht="10.5">
      <c r="A4921" s="129" t="s">
        <v>5403</v>
      </c>
      <c r="B4921" s="130">
        <v>7.5</v>
      </c>
    </row>
    <row r="4922" spans="1:2" s="73" customFormat="1" ht="10.5">
      <c r="A4922" s="129" t="s">
        <v>5404</v>
      </c>
      <c r="B4922" s="130">
        <v>9.5</v>
      </c>
    </row>
    <row r="4923" spans="1:2" s="73" customFormat="1" ht="10.5">
      <c r="A4923" s="129" t="s">
        <v>5405</v>
      </c>
      <c r="B4923" s="130">
        <v>7</v>
      </c>
    </row>
    <row r="4924" spans="1:2" s="73" customFormat="1" ht="10.5">
      <c r="A4924" s="129" t="s">
        <v>5406</v>
      </c>
      <c r="B4924" s="130">
        <v>7.5</v>
      </c>
    </row>
    <row r="4925" spans="1:2" s="73" customFormat="1" ht="10.5">
      <c r="A4925" s="129" t="s">
        <v>5407</v>
      </c>
      <c r="B4925" s="130">
        <v>5.5</v>
      </c>
    </row>
    <row r="4926" spans="1:2" s="73" customFormat="1" ht="10.5">
      <c r="A4926" s="129" t="s">
        <v>5408</v>
      </c>
      <c r="B4926" s="130">
        <v>2</v>
      </c>
    </row>
    <row r="4927" spans="1:2" s="73" customFormat="1" ht="10.5">
      <c r="A4927" s="129" t="s">
        <v>5409</v>
      </c>
      <c r="B4927" s="130">
        <v>2</v>
      </c>
    </row>
    <row r="4928" spans="1:2" s="73" customFormat="1" ht="10.5">
      <c r="A4928" s="129" t="s">
        <v>5410</v>
      </c>
      <c r="B4928" s="130">
        <v>3</v>
      </c>
    </row>
    <row r="4929" spans="1:2" s="73" customFormat="1" ht="10.5">
      <c r="A4929" s="129" t="s">
        <v>5411</v>
      </c>
      <c r="B4929" s="130">
        <v>3</v>
      </c>
    </row>
    <row r="4930" spans="1:2" s="73" customFormat="1" ht="10.5">
      <c r="A4930" s="129" t="s">
        <v>5412</v>
      </c>
      <c r="B4930" s="130">
        <v>3</v>
      </c>
    </row>
    <row r="4931" spans="1:2" s="73" customFormat="1" ht="10.5">
      <c r="A4931" s="129" t="s">
        <v>5413</v>
      </c>
      <c r="B4931" s="130">
        <v>3.5</v>
      </c>
    </row>
    <row r="4932" spans="1:2" s="73" customFormat="1" ht="10.5">
      <c r="A4932" s="129" t="s">
        <v>5414</v>
      </c>
      <c r="B4932" s="130">
        <v>9</v>
      </c>
    </row>
    <row r="4933" spans="1:2" s="73" customFormat="1" ht="10.5">
      <c r="A4933" s="129" t="s">
        <v>5415</v>
      </c>
      <c r="B4933" s="130">
        <v>2.5</v>
      </c>
    </row>
    <row r="4934" spans="1:2" s="73" customFormat="1" ht="10.5">
      <c r="A4934" s="129" t="s">
        <v>5416</v>
      </c>
      <c r="B4934" s="130">
        <v>2.5</v>
      </c>
    </row>
    <row r="4935" spans="1:2" s="73" customFormat="1" ht="10.5">
      <c r="A4935" s="129" t="s">
        <v>5417</v>
      </c>
      <c r="B4935" s="130">
        <v>3.5</v>
      </c>
    </row>
    <row r="4936" spans="1:2" s="73" customFormat="1" ht="10.5">
      <c r="A4936" s="129" t="s">
        <v>5418</v>
      </c>
      <c r="B4936" s="130">
        <v>5</v>
      </c>
    </row>
    <row r="4937" spans="1:2" s="73" customFormat="1" ht="10.5">
      <c r="A4937" s="131" t="s">
        <v>5419</v>
      </c>
      <c r="B4937" s="130">
        <v>2.5</v>
      </c>
    </row>
    <row r="4938" spans="1:2" s="73" customFormat="1" ht="10.5">
      <c r="A4938" s="129" t="s">
        <v>5420</v>
      </c>
      <c r="B4938" s="130">
        <v>6.5</v>
      </c>
    </row>
    <row r="4939" spans="1:2" s="73" customFormat="1" ht="10.5">
      <c r="A4939" s="129" t="s">
        <v>5421</v>
      </c>
      <c r="B4939" s="130">
        <v>6.5</v>
      </c>
    </row>
    <row r="4940" spans="1:2" s="73" customFormat="1" ht="10.5">
      <c r="A4940" s="129" t="s">
        <v>5422</v>
      </c>
      <c r="B4940" s="130">
        <v>4</v>
      </c>
    </row>
    <row r="4941" spans="1:2" s="73" customFormat="1" ht="10.5">
      <c r="A4941" s="129" t="s">
        <v>5423</v>
      </c>
      <c r="B4941" s="130">
        <v>2</v>
      </c>
    </row>
    <row r="4942" spans="1:2" s="73" customFormat="1" ht="10.5">
      <c r="A4942" s="129" t="s">
        <v>5424</v>
      </c>
      <c r="B4942" s="130">
        <v>4</v>
      </c>
    </row>
    <row r="4943" spans="1:2" s="73" customFormat="1" ht="10.5">
      <c r="A4943" s="129" t="s">
        <v>5425</v>
      </c>
      <c r="B4943" s="130">
        <v>3.5</v>
      </c>
    </row>
    <row r="4944" spans="1:2" s="73" customFormat="1" ht="10.5">
      <c r="A4944" s="129" t="s">
        <v>5426</v>
      </c>
      <c r="B4944" s="130">
        <v>3.5</v>
      </c>
    </row>
    <row r="4945" spans="1:2" s="73" customFormat="1" ht="10.5">
      <c r="A4945" s="129" t="s">
        <v>5427</v>
      </c>
      <c r="B4945" s="130">
        <v>4</v>
      </c>
    </row>
    <row r="4946" spans="1:2" s="73" customFormat="1" ht="10.5">
      <c r="A4946" s="129" t="s">
        <v>5428</v>
      </c>
      <c r="B4946" s="130">
        <v>3.5</v>
      </c>
    </row>
    <row r="4947" spans="1:2" s="73" customFormat="1" ht="10.5">
      <c r="A4947" s="129" t="s">
        <v>5429</v>
      </c>
      <c r="B4947" s="130">
        <v>2.5</v>
      </c>
    </row>
    <row r="4948" spans="1:2" s="73" customFormat="1" ht="10.5">
      <c r="A4948" s="129" t="s">
        <v>5430</v>
      </c>
      <c r="B4948" s="130">
        <v>1.5</v>
      </c>
    </row>
    <row r="4949" spans="1:2" s="73" customFormat="1" ht="10.5">
      <c r="A4949" s="129" t="s">
        <v>5431</v>
      </c>
      <c r="B4949" s="130">
        <v>1.5</v>
      </c>
    </row>
    <row r="4950" spans="1:2" s="73" customFormat="1" ht="10.5">
      <c r="A4950" s="129" t="s">
        <v>5432</v>
      </c>
      <c r="B4950" s="130">
        <v>7</v>
      </c>
    </row>
    <row r="4951" spans="1:2" s="73" customFormat="1" ht="10.5">
      <c r="A4951" s="129" t="s">
        <v>5433</v>
      </c>
      <c r="B4951" s="130">
        <v>2.5</v>
      </c>
    </row>
    <row r="4952" spans="1:2" s="73" customFormat="1" ht="10.5">
      <c r="A4952" s="129" t="s">
        <v>5434</v>
      </c>
      <c r="B4952" s="130">
        <v>2.5</v>
      </c>
    </row>
    <row r="4953" spans="1:2" s="73" customFormat="1" ht="10.5">
      <c r="A4953" s="131" t="s">
        <v>5435</v>
      </c>
      <c r="B4953" s="130">
        <v>2.5</v>
      </c>
    </row>
    <row r="4954" spans="1:2" s="73" customFormat="1" ht="10.5">
      <c r="A4954" s="131" t="s">
        <v>5436</v>
      </c>
      <c r="B4954" s="130">
        <v>3</v>
      </c>
    </row>
    <row r="4955" spans="1:2" s="73" customFormat="1" ht="10.5">
      <c r="A4955" s="129" t="s">
        <v>5437</v>
      </c>
      <c r="B4955" s="130">
        <v>1</v>
      </c>
    </row>
    <row r="4956" spans="1:2" s="73" customFormat="1" ht="10.5">
      <c r="A4956" s="129" t="s">
        <v>5438</v>
      </c>
      <c r="B4956" s="130">
        <v>1</v>
      </c>
    </row>
    <row r="4957" spans="1:2" s="73" customFormat="1" ht="10.5">
      <c r="A4957" s="129" t="s">
        <v>5439</v>
      </c>
      <c r="B4957" s="130">
        <v>1</v>
      </c>
    </row>
    <row r="4958" spans="1:2" s="73" customFormat="1" ht="10.5">
      <c r="A4958" s="129" t="s">
        <v>5440</v>
      </c>
      <c r="B4958" s="130">
        <v>1.5</v>
      </c>
    </row>
    <row r="4959" spans="1:2" s="73" customFormat="1" ht="10.5">
      <c r="A4959" s="129" t="s">
        <v>5441</v>
      </c>
      <c r="B4959" s="130">
        <v>1.5</v>
      </c>
    </row>
    <row r="4960" spans="1:2" s="73" customFormat="1" ht="10.5">
      <c r="A4960" s="129" t="s">
        <v>5442</v>
      </c>
      <c r="B4960" s="130">
        <v>1.5</v>
      </c>
    </row>
    <row r="4961" spans="1:2" s="73" customFormat="1" ht="10.5">
      <c r="A4961" s="129" t="s">
        <v>5443</v>
      </c>
      <c r="B4961" s="130">
        <v>1</v>
      </c>
    </row>
    <row r="4962" spans="1:2" s="73" customFormat="1" ht="10.5">
      <c r="A4962" s="129" t="s">
        <v>5444</v>
      </c>
      <c r="B4962" s="130">
        <v>1</v>
      </c>
    </row>
    <row r="4963" spans="1:2" s="73" customFormat="1" ht="10.5">
      <c r="A4963" s="129" t="s">
        <v>5445</v>
      </c>
      <c r="B4963" s="130">
        <v>0.5</v>
      </c>
    </row>
    <row r="4964" spans="1:2" s="73" customFormat="1" ht="10.5">
      <c r="A4964" s="129" t="s">
        <v>5446</v>
      </c>
      <c r="B4964" s="130">
        <v>0.5</v>
      </c>
    </row>
    <row r="4965" spans="1:2" s="73" customFormat="1" ht="10.5">
      <c r="A4965" s="129" t="s">
        <v>5447</v>
      </c>
      <c r="B4965" s="130">
        <v>3</v>
      </c>
    </row>
    <row r="4966" spans="1:2" s="73" customFormat="1" ht="10.5">
      <c r="A4966" s="129" t="s">
        <v>5448</v>
      </c>
      <c r="B4966" s="130">
        <v>3.5</v>
      </c>
    </row>
    <row r="4967" spans="1:2" s="73" customFormat="1" ht="10.5">
      <c r="A4967" s="129" t="s">
        <v>5449</v>
      </c>
      <c r="B4967" s="130">
        <v>4</v>
      </c>
    </row>
    <row r="4968" spans="1:2" s="73" customFormat="1" ht="10.5">
      <c r="A4968" s="129" t="s">
        <v>5450</v>
      </c>
      <c r="B4968" s="130">
        <v>3.5</v>
      </c>
    </row>
    <row r="4969" spans="1:2" s="73" customFormat="1" ht="10.5">
      <c r="A4969" s="129" t="s">
        <v>5451</v>
      </c>
      <c r="B4969" s="130">
        <v>5.5</v>
      </c>
    </row>
    <row r="4970" spans="1:2" s="73" customFormat="1" ht="10.5">
      <c r="A4970" s="131" t="s">
        <v>5452</v>
      </c>
      <c r="B4970" s="130">
        <v>3.5</v>
      </c>
    </row>
    <row r="4971" spans="1:2" s="73" customFormat="1" ht="10.5">
      <c r="A4971" s="131" t="s">
        <v>5453</v>
      </c>
      <c r="B4971" s="130">
        <v>2.5</v>
      </c>
    </row>
    <row r="4972" spans="1:2" s="73" customFormat="1" ht="10.5">
      <c r="A4972" s="129" t="s">
        <v>5454</v>
      </c>
      <c r="B4972" s="130">
        <v>2.5</v>
      </c>
    </row>
    <row r="4973" spans="1:2" s="73" customFormat="1" ht="10.5">
      <c r="A4973" s="129" t="s">
        <v>5455</v>
      </c>
      <c r="B4973" s="130">
        <v>2.5</v>
      </c>
    </row>
    <row r="4974" spans="1:2" s="73" customFormat="1" ht="10.5">
      <c r="A4974" s="131" t="s">
        <v>5456</v>
      </c>
      <c r="B4974" s="130">
        <v>3.5</v>
      </c>
    </row>
    <row r="4975" spans="1:2" s="73" customFormat="1" ht="10.5">
      <c r="A4975" s="131" t="s">
        <v>5457</v>
      </c>
      <c r="B4975" s="130">
        <v>2.5</v>
      </c>
    </row>
    <row r="4976" spans="1:2" s="73" customFormat="1" ht="10.5">
      <c r="A4976" s="131" t="s">
        <v>5458</v>
      </c>
      <c r="B4976" s="130">
        <v>2.5</v>
      </c>
    </row>
    <row r="4977" spans="1:2" s="73" customFormat="1" ht="10.5">
      <c r="A4977" s="131" t="s">
        <v>5459</v>
      </c>
      <c r="B4977" s="130">
        <v>2.5</v>
      </c>
    </row>
    <row r="4978" spans="1:2" s="73" customFormat="1" ht="10.5">
      <c r="A4978" s="131" t="s">
        <v>5460</v>
      </c>
      <c r="B4978" s="130">
        <v>3.5</v>
      </c>
    </row>
    <row r="4979" spans="1:2" s="73" customFormat="1" ht="10.5">
      <c r="A4979" s="131" t="s">
        <v>5461</v>
      </c>
      <c r="B4979" s="130">
        <v>2</v>
      </c>
    </row>
    <row r="4980" spans="1:2" s="73" customFormat="1" ht="10.5">
      <c r="A4980" s="131" t="s">
        <v>5462</v>
      </c>
      <c r="B4980" s="130">
        <v>0</v>
      </c>
    </row>
    <row r="4981" spans="1:2" s="73" customFormat="1" ht="10.5">
      <c r="A4981" s="131" t="s">
        <v>5463</v>
      </c>
      <c r="B4981" s="130">
        <v>1</v>
      </c>
    </row>
    <row r="4982" spans="1:2" s="73" customFormat="1" ht="10.5">
      <c r="A4982" s="131" t="s">
        <v>5464</v>
      </c>
      <c r="B4982" s="130">
        <v>1</v>
      </c>
    </row>
    <row r="4983" spans="1:2" s="73" customFormat="1" ht="10.5">
      <c r="A4983" s="131" t="s">
        <v>5465</v>
      </c>
      <c r="B4983" s="130">
        <v>1</v>
      </c>
    </row>
    <row r="4984" spans="1:2" s="73" customFormat="1" ht="10.5">
      <c r="A4984" s="131" t="s">
        <v>5466</v>
      </c>
      <c r="B4984" s="130">
        <v>5.5</v>
      </c>
    </row>
    <row r="4985" spans="1:2" s="73" customFormat="1" ht="10.5">
      <c r="A4985" s="131" t="s">
        <v>5467</v>
      </c>
      <c r="B4985" s="130">
        <v>3.5</v>
      </c>
    </row>
    <row r="4986" spans="1:2" s="73" customFormat="1" ht="10.5">
      <c r="A4986" s="131" t="s">
        <v>5468</v>
      </c>
      <c r="B4986" s="130">
        <v>2</v>
      </c>
    </row>
    <row r="4987" spans="1:2" s="73" customFormat="1" ht="10.5">
      <c r="A4987" s="131" t="s">
        <v>5469</v>
      </c>
      <c r="B4987" s="130">
        <v>3</v>
      </c>
    </row>
    <row r="4988" spans="1:2" s="73" customFormat="1" ht="10.5">
      <c r="A4988" s="131" t="s">
        <v>5470</v>
      </c>
      <c r="B4988" s="130">
        <v>1.5</v>
      </c>
    </row>
    <row r="4989" spans="1:2" s="73" customFormat="1" ht="10.5">
      <c r="A4989" s="129" t="s">
        <v>5471</v>
      </c>
      <c r="B4989" s="130">
        <v>3</v>
      </c>
    </row>
    <row r="4990" spans="1:2" s="73" customFormat="1" ht="10.5">
      <c r="A4990" s="129" t="s">
        <v>5472</v>
      </c>
      <c r="B4990" s="130">
        <v>9</v>
      </c>
    </row>
    <row r="4991" spans="1:2" s="73" customFormat="1" ht="10.5">
      <c r="A4991" s="129" t="s">
        <v>5473</v>
      </c>
      <c r="B4991" s="130">
        <v>4</v>
      </c>
    </row>
    <row r="4992" spans="1:2" s="73" customFormat="1" ht="10.5">
      <c r="A4992" s="131" t="s">
        <v>5474</v>
      </c>
      <c r="B4992" s="130">
        <v>9</v>
      </c>
    </row>
    <row r="4993" spans="1:2" s="73" customFormat="1" ht="10.5">
      <c r="A4993" s="131" t="s">
        <v>5475</v>
      </c>
      <c r="B4993" s="130">
        <v>4</v>
      </c>
    </row>
    <row r="4994" spans="1:2" s="73" customFormat="1" ht="10.5">
      <c r="A4994" s="129" t="s">
        <v>5476</v>
      </c>
      <c r="B4994" s="130">
        <v>1.5</v>
      </c>
    </row>
    <row r="4995" spans="1:2" s="73" customFormat="1" ht="10.5">
      <c r="A4995" s="131" t="s">
        <v>5477</v>
      </c>
      <c r="B4995" s="130">
        <v>1.5</v>
      </c>
    </row>
    <row r="4996" spans="1:2" s="73" customFormat="1" ht="10.5">
      <c r="A4996" s="129" t="s">
        <v>5478</v>
      </c>
      <c r="B4996" s="130">
        <v>1.5</v>
      </c>
    </row>
    <row r="4997" spans="1:2" s="73" customFormat="1" ht="10.5">
      <c r="A4997" s="129" t="s">
        <v>5479</v>
      </c>
      <c r="B4997" s="130">
        <v>1.5</v>
      </c>
    </row>
    <row r="4998" spans="1:2" s="73" customFormat="1" ht="10.5">
      <c r="A4998" s="129" t="s">
        <v>5480</v>
      </c>
      <c r="B4998" s="130">
        <v>1.5</v>
      </c>
    </row>
    <row r="4999" spans="1:2" s="73" customFormat="1" ht="10.5">
      <c r="A4999" s="129" t="s">
        <v>5481</v>
      </c>
      <c r="B4999" s="130">
        <v>1.5</v>
      </c>
    </row>
    <row r="5000" spans="1:2" s="73" customFormat="1" ht="10.5">
      <c r="A5000" s="129" t="s">
        <v>5482</v>
      </c>
      <c r="B5000" s="130">
        <v>1.5</v>
      </c>
    </row>
    <row r="5001" spans="1:2" s="73" customFormat="1" ht="10.5">
      <c r="A5001" s="129" t="s">
        <v>5483</v>
      </c>
      <c r="B5001" s="130">
        <v>4.5</v>
      </c>
    </row>
    <row r="5002" spans="1:2" s="73" customFormat="1" ht="10.5">
      <c r="A5002" s="129" t="s">
        <v>5484</v>
      </c>
      <c r="B5002" s="130">
        <v>4.5</v>
      </c>
    </row>
    <row r="5003" spans="1:2" s="73" customFormat="1" ht="10.5">
      <c r="A5003" s="129" t="s">
        <v>5485</v>
      </c>
      <c r="B5003" s="130">
        <v>4.5</v>
      </c>
    </row>
    <row r="5004" spans="1:2" s="73" customFormat="1" ht="10.5">
      <c r="A5004" s="129" t="s">
        <v>5486</v>
      </c>
      <c r="B5004" s="130">
        <v>4.5</v>
      </c>
    </row>
    <row r="5005" spans="1:2" s="73" customFormat="1" ht="10.5">
      <c r="A5005" s="129" t="s">
        <v>5487</v>
      </c>
      <c r="B5005" s="130">
        <v>4.5</v>
      </c>
    </row>
    <row r="5006" spans="1:2" s="73" customFormat="1" ht="10.5">
      <c r="A5006" s="129" t="s">
        <v>5488</v>
      </c>
      <c r="B5006" s="130">
        <v>4.5</v>
      </c>
    </row>
    <row r="5007" spans="1:2" s="73" customFormat="1" ht="10.5">
      <c r="A5007" s="129" t="s">
        <v>5489</v>
      </c>
      <c r="B5007" s="130">
        <v>4.5</v>
      </c>
    </row>
    <row r="5008" spans="1:2" s="73" customFormat="1" ht="10.5">
      <c r="A5008" s="131" t="s">
        <v>5490</v>
      </c>
      <c r="B5008" s="130">
        <v>4.5</v>
      </c>
    </row>
    <row r="5009" spans="1:2" s="73" customFormat="1" ht="10.5">
      <c r="A5009" s="131" t="s">
        <v>5491</v>
      </c>
      <c r="B5009" s="130">
        <v>4.5</v>
      </c>
    </row>
    <row r="5010" spans="1:2" s="73" customFormat="1" ht="10.5">
      <c r="A5010" s="131" t="s">
        <v>5492</v>
      </c>
      <c r="B5010" s="130">
        <v>4.5</v>
      </c>
    </row>
    <row r="5011" spans="1:2" s="73" customFormat="1" ht="10.5">
      <c r="A5011" s="131" t="s">
        <v>5493</v>
      </c>
      <c r="B5011" s="130">
        <v>5</v>
      </c>
    </row>
    <row r="5012" spans="1:2" s="73" customFormat="1" ht="10.5">
      <c r="A5012" s="131" t="s">
        <v>5494</v>
      </c>
      <c r="B5012" s="130">
        <v>3.5</v>
      </c>
    </row>
    <row r="5013" spans="1:2" s="73" customFormat="1" ht="10.5">
      <c r="A5013" s="129" t="s">
        <v>5495</v>
      </c>
      <c r="B5013" s="130">
        <v>1</v>
      </c>
    </row>
    <row r="5014" spans="1:2" s="73" customFormat="1" ht="10.5">
      <c r="A5014" s="129" t="s">
        <v>5496</v>
      </c>
      <c r="B5014" s="130">
        <v>2.5</v>
      </c>
    </row>
    <row r="5015" spans="1:2" s="73" customFormat="1" ht="10.5">
      <c r="A5015" s="129" t="s">
        <v>5497</v>
      </c>
      <c r="B5015" s="130">
        <v>3</v>
      </c>
    </row>
    <row r="5016" spans="1:2" s="73" customFormat="1" ht="10.5">
      <c r="A5016" s="129" t="s">
        <v>5498</v>
      </c>
      <c r="B5016" s="130">
        <v>2</v>
      </c>
    </row>
    <row r="5017" spans="1:2" s="73" customFormat="1" ht="10.5">
      <c r="A5017" s="129" t="s">
        <v>5499</v>
      </c>
      <c r="B5017" s="130">
        <v>3.5</v>
      </c>
    </row>
    <row r="5018" spans="1:2" s="73" customFormat="1" ht="10.5">
      <c r="A5018" s="129" t="s">
        <v>5500</v>
      </c>
      <c r="B5018" s="130">
        <v>3</v>
      </c>
    </row>
    <row r="5019" spans="1:2" s="73" customFormat="1" ht="10.5">
      <c r="A5019" s="129" t="s">
        <v>5501</v>
      </c>
      <c r="B5019" s="130">
        <v>3.5</v>
      </c>
    </row>
    <row r="5020" spans="1:2" s="73" customFormat="1" ht="10.5">
      <c r="A5020" s="129" t="s">
        <v>5502</v>
      </c>
      <c r="B5020" s="130">
        <v>3</v>
      </c>
    </row>
    <row r="5021" spans="1:2" s="73" customFormat="1" ht="10.5">
      <c r="A5021" s="129" t="s">
        <v>5503</v>
      </c>
      <c r="B5021" s="130">
        <v>3.5</v>
      </c>
    </row>
    <row r="5022" spans="1:2" s="73" customFormat="1" ht="10.5">
      <c r="A5022" s="129" t="s">
        <v>5504</v>
      </c>
      <c r="B5022" s="130">
        <v>3</v>
      </c>
    </row>
    <row r="5023" spans="1:2" s="73" customFormat="1" ht="10.5">
      <c r="A5023" s="129" t="s">
        <v>5505</v>
      </c>
      <c r="B5023" s="130">
        <v>3.5</v>
      </c>
    </row>
    <row r="5024" spans="1:2" s="73" customFormat="1" ht="10.5">
      <c r="A5024" s="129" t="s">
        <v>5506</v>
      </c>
      <c r="B5024" s="130">
        <v>3</v>
      </c>
    </row>
    <row r="5025" spans="1:2" s="73" customFormat="1" ht="10.5">
      <c r="A5025" s="129" t="s">
        <v>5507</v>
      </c>
      <c r="B5025" s="130">
        <v>2</v>
      </c>
    </row>
    <row r="5026" spans="1:2" s="73" customFormat="1" ht="10.5">
      <c r="A5026" s="129" t="s">
        <v>5508</v>
      </c>
      <c r="B5026" s="130">
        <v>3</v>
      </c>
    </row>
    <row r="5027" spans="1:2" s="73" customFormat="1" ht="10.5">
      <c r="A5027" s="129" t="s">
        <v>5509</v>
      </c>
      <c r="B5027" s="130">
        <v>2</v>
      </c>
    </row>
    <row r="5028" spans="1:2" s="73" customFormat="1" ht="20.25">
      <c r="A5028" s="129" t="s">
        <v>5510</v>
      </c>
      <c r="B5028" s="130">
        <v>3</v>
      </c>
    </row>
    <row r="5029" spans="1:2" s="73" customFormat="1" ht="20.25">
      <c r="A5029" s="129" t="s">
        <v>5511</v>
      </c>
      <c r="B5029" s="130">
        <v>4</v>
      </c>
    </row>
    <row r="5030" spans="1:2" s="73" customFormat="1" ht="20.25">
      <c r="A5030" s="131" t="s">
        <v>5512</v>
      </c>
      <c r="B5030" s="130">
        <v>3</v>
      </c>
    </row>
    <row r="5031" spans="1:2" s="73" customFormat="1" ht="20.25">
      <c r="A5031" s="129" t="s">
        <v>5513</v>
      </c>
      <c r="B5031" s="130">
        <v>3.5</v>
      </c>
    </row>
    <row r="5032" spans="1:2" s="73" customFormat="1" ht="10.5">
      <c r="A5032" s="129" t="s">
        <v>5514</v>
      </c>
      <c r="B5032" s="130">
        <v>3</v>
      </c>
    </row>
    <row r="5033" spans="1:2" s="73" customFormat="1" ht="10.5">
      <c r="A5033" s="129" t="s">
        <v>5515</v>
      </c>
      <c r="B5033" s="130">
        <v>3.5</v>
      </c>
    </row>
    <row r="5034" spans="1:2" s="73" customFormat="1" ht="10.5">
      <c r="A5034" s="129" t="s">
        <v>5516</v>
      </c>
      <c r="B5034" s="130">
        <v>3.5</v>
      </c>
    </row>
    <row r="5035" spans="1:2" s="73" customFormat="1" ht="10.5">
      <c r="A5035" s="129" t="s">
        <v>5517</v>
      </c>
      <c r="B5035" s="130">
        <v>3</v>
      </c>
    </row>
    <row r="5036" spans="1:2" s="73" customFormat="1" ht="10.5">
      <c r="A5036" s="129" t="s">
        <v>5518</v>
      </c>
      <c r="B5036" s="130">
        <v>5.5</v>
      </c>
    </row>
    <row r="5037" spans="1:2" s="73" customFormat="1" ht="10.5">
      <c r="A5037" s="129" t="s">
        <v>5519</v>
      </c>
      <c r="B5037" s="130">
        <v>4.5</v>
      </c>
    </row>
    <row r="5038" spans="1:2" s="73" customFormat="1" ht="20.25">
      <c r="A5038" s="129" t="s">
        <v>5520</v>
      </c>
      <c r="B5038" s="130">
        <v>5.5</v>
      </c>
    </row>
    <row r="5039" spans="1:2" s="73" customFormat="1" ht="10.5">
      <c r="A5039" s="129" t="s">
        <v>5521</v>
      </c>
      <c r="B5039" s="130">
        <v>4.5</v>
      </c>
    </row>
    <row r="5040" spans="1:2" s="73" customFormat="1" ht="20.25">
      <c r="A5040" s="129" t="s">
        <v>5522</v>
      </c>
      <c r="B5040" s="130">
        <v>5.5</v>
      </c>
    </row>
    <row r="5041" spans="1:2" s="73" customFormat="1" ht="10.5">
      <c r="A5041" s="129" t="s">
        <v>5523</v>
      </c>
      <c r="B5041" s="130">
        <v>4.5</v>
      </c>
    </row>
    <row r="5042" spans="1:2" s="73" customFormat="1" ht="10.5">
      <c r="A5042" s="129" t="s">
        <v>5524</v>
      </c>
      <c r="B5042" s="130">
        <v>3.5</v>
      </c>
    </row>
    <row r="5043" spans="1:2" s="73" customFormat="1" ht="10.5">
      <c r="A5043" s="129" t="s">
        <v>5525</v>
      </c>
      <c r="B5043" s="130">
        <v>3</v>
      </c>
    </row>
    <row r="5044" spans="1:2" s="73" customFormat="1" ht="10.5">
      <c r="A5044" s="129" t="s">
        <v>5526</v>
      </c>
      <c r="B5044" s="130">
        <v>2.5</v>
      </c>
    </row>
    <row r="5045" spans="1:2" s="73" customFormat="1" ht="10.5">
      <c r="A5045" s="129" t="s">
        <v>5527</v>
      </c>
      <c r="B5045" s="130">
        <v>2</v>
      </c>
    </row>
    <row r="5046" spans="1:2" s="73" customFormat="1" ht="10.5">
      <c r="A5046" s="129" t="s">
        <v>5528</v>
      </c>
      <c r="B5046" s="130">
        <v>3</v>
      </c>
    </row>
    <row r="5047" spans="1:2" s="73" customFormat="1" ht="10.5">
      <c r="A5047" s="129" t="s">
        <v>5529</v>
      </c>
      <c r="B5047" s="130">
        <v>2</v>
      </c>
    </row>
    <row r="5048" spans="1:2" s="73" customFormat="1" ht="10.5">
      <c r="A5048" s="129" t="s">
        <v>5530</v>
      </c>
      <c r="B5048" s="130">
        <v>1.5</v>
      </c>
    </row>
    <row r="5049" spans="1:2" s="73" customFormat="1" ht="10.5">
      <c r="A5049" s="129" t="s">
        <v>5531</v>
      </c>
      <c r="B5049" s="130">
        <v>2</v>
      </c>
    </row>
    <row r="5050" spans="1:2" s="73" customFormat="1" ht="10.5">
      <c r="A5050" s="129" t="s">
        <v>5532</v>
      </c>
      <c r="B5050" s="130">
        <v>1.5</v>
      </c>
    </row>
    <row r="5051" spans="1:2" s="73" customFormat="1" ht="10.5">
      <c r="A5051" s="129" t="s">
        <v>5533</v>
      </c>
      <c r="B5051" s="130">
        <v>2.5</v>
      </c>
    </row>
    <row r="5052" spans="1:2" s="73" customFormat="1" ht="10.5">
      <c r="A5052" s="129" t="s">
        <v>5534</v>
      </c>
      <c r="B5052" s="130">
        <v>2.5</v>
      </c>
    </row>
    <row r="5053" spans="1:2" s="73" customFormat="1" ht="10.5">
      <c r="A5053" s="129" t="s">
        <v>5535</v>
      </c>
      <c r="B5053" s="130">
        <v>2.5</v>
      </c>
    </row>
    <row r="5054" spans="1:2" s="73" customFormat="1" ht="10.5">
      <c r="A5054" s="129" t="s">
        <v>5536</v>
      </c>
      <c r="B5054" s="130">
        <v>6.5</v>
      </c>
    </row>
    <row r="5055" spans="1:2" s="73" customFormat="1" ht="10.5">
      <c r="A5055" s="129" t="s">
        <v>5537</v>
      </c>
      <c r="B5055" s="130">
        <v>5.5</v>
      </c>
    </row>
    <row r="5056" spans="1:2" s="73" customFormat="1" ht="10.5">
      <c r="A5056" s="129" t="s">
        <v>5538</v>
      </c>
      <c r="B5056" s="130">
        <v>2.5</v>
      </c>
    </row>
    <row r="5057" spans="1:2" s="73" customFormat="1" ht="10.5">
      <c r="A5057" s="129" t="s">
        <v>5539</v>
      </c>
      <c r="B5057" s="130">
        <v>5</v>
      </c>
    </row>
    <row r="5058" spans="1:2" s="73" customFormat="1" ht="10.5">
      <c r="A5058" s="129" t="s">
        <v>5540</v>
      </c>
      <c r="B5058" s="130">
        <v>5.5</v>
      </c>
    </row>
    <row r="5059" spans="1:2" s="73" customFormat="1" ht="10.5">
      <c r="A5059" s="129" t="s">
        <v>5541</v>
      </c>
      <c r="B5059" s="130">
        <v>5.5</v>
      </c>
    </row>
    <row r="5060" spans="1:2" s="73" customFormat="1" ht="10.5">
      <c r="A5060" s="129" t="s">
        <v>5542</v>
      </c>
      <c r="B5060" s="130">
        <v>5.5</v>
      </c>
    </row>
    <row r="5061" spans="1:2" s="73" customFormat="1" ht="10.5">
      <c r="A5061" s="129" t="s">
        <v>5543</v>
      </c>
      <c r="B5061" s="130">
        <v>4.5</v>
      </c>
    </row>
    <row r="5062" spans="1:2" s="73" customFormat="1" ht="10.5">
      <c r="A5062" s="129" t="s">
        <v>5544</v>
      </c>
      <c r="B5062" s="130">
        <v>5.5</v>
      </c>
    </row>
    <row r="5063" spans="1:2" s="73" customFormat="1" ht="10.5">
      <c r="A5063" s="129" t="s">
        <v>5545</v>
      </c>
      <c r="B5063" s="130">
        <v>3.5</v>
      </c>
    </row>
    <row r="5064" spans="1:2" s="73" customFormat="1" ht="10.5">
      <c r="A5064" s="129" t="s">
        <v>5546</v>
      </c>
      <c r="B5064" s="130">
        <v>3</v>
      </c>
    </row>
    <row r="5065" spans="1:2" s="73" customFormat="1" ht="10.5">
      <c r="A5065" s="129" t="s">
        <v>5547</v>
      </c>
      <c r="B5065" s="130">
        <v>3</v>
      </c>
    </row>
    <row r="5066" spans="1:2" s="73" customFormat="1" ht="10.5">
      <c r="A5066" s="129" t="s">
        <v>5548</v>
      </c>
      <c r="B5066" s="130">
        <v>3.5</v>
      </c>
    </row>
    <row r="5067" spans="1:2" s="73" customFormat="1" ht="10.5">
      <c r="A5067" s="129" t="s">
        <v>5549</v>
      </c>
      <c r="B5067" s="130">
        <v>3</v>
      </c>
    </row>
    <row r="5068" spans="1:2" s="73" customFormat="1" ht="10.5">
      <c r="A5068" s="129" t="s">
        <v>5550</v>
      </c>
      <c r="B5068" s="130">
        <v>3.5</v>
      </c>
    </row>
    <row r="5069" spans="1:2" s="73" customFormat="1" ht="10.5">
      <c r="A5069" s="129" t="s">
        <v>5551</v>
      </c>
      <c r="B5069" s="130">
        <v>3</v>
      </c>
    </row>
    <row r="5070" spans="1:2" s="73" customFormat="1" ht="10.5">
      <c r="A5070" s="129" t="s">
        <v>5552</v>
      </c>
      <c r="B5070" s="130">
        <v>4.5</v>
      </c>
    </row>
    <row r="5071" spans="1:2" s="73" customFormat="1" ht="10.5">
      <c r="A5071" s="129" t="s">
        <v>5553</v>
      </c>
      <c r="B5071" s="130">
        <v>2</v>
      </c>
    </row>
    <row r="5072" spans="1:2" s="73" customFormat="1" ht="10.5">
      <c r="A5072" s="129" t="s">
        <v>5554</v>
      </c>
      <c r="B5072" s="130">
        <v>5.5</v>
      </c>
    </row>
    <row r="5073" spans="1:2" s="73" customFormat="1" ht="10.5">
      <c r="A5073" s="129" t="s">
        <v>5555</v>
      </c>
      <c r="B5073" s="130">
        <v>5.5</v>
      </c>
    </row>
    <row r="5074" spans="1:2" s="73" customFormat="1" ht="10.5">
      <c r="A5074" s="131" t="s">
        <v>5556</v>
      </c>
      <c r="B5074" s="130">
        <v>4.5</v>
      </c>
    </row>
    <row r="5075" spans="1:2" s="73" customFormat="1" ht="10.5">
      <c r="A5075" s="131" t="s">
        <v>5557</v>
      </c>
      <c r="B5075" s="130">
        <v>5</v>
      </c>
    </row>
    <row r="5076" spans="1:2" s="73" customFormat="1" ht="10.5">
      <c r="A5076" s="131" t="s">
        <v>5558</v>
      </c>
      <c r="B5076" s="130">
        <v>2</v>
      </c>
    </row>
    <row r="5077" spans="1:2" s="73" customFormat="1" ht="10.5">
      <c r="A5077" s="131" t="s">
        <v>5559</v>
      </c>
      <c r="B5077" s="130">
        <v>4.5</v>
      </c>
    </row>
    <row r="5078" spans="1:2" s="73" customFormat="1" ht="10.5">
      <c r="A5078" s="131" t="s">
        <v>5560</v>
      </c>
      <c r="B5078" s="130">
        <v>4.5</v>
      </c>
    </row>
    <row r="5079" spans="1:2" s="73" customFormat="1" ht="10.5">
      <c r="A5079" s="129" t="s">
        <v>5561</v>
      </c>
      <c r="B5079" s="130">
        <v>6.5</v>
      </c>
    </row>
    <row r="5080" spans="1:2" s="73" customFormat="1" ht="10.5">
      <c r="A5080" s="129" t="s">
        <v>5562</v>
      </c>
      <c r="B5080" s="130">
        <v>2.5</v>
      </c>
    </row>
    <row r="5081" spans="1:2" s="73" customFormat="1" ht="10.5">
      <c r="A5081" s="131" t="s">
        <v>5563</v>
      </c>
      <c r="B5081" s="130">
        <v>2.5</v>
      </c>
    </row>
    <row r="5082" spans="1:2" s="73" customFormat="1" ht="10.5">
      <c r="A5082" s="129" t="s">
        <v>5564</v>
      </c>
      <c r="B5082" s="130">
        <v>2</v>
      </c>
    </row>
    <row r="5083" spans="1:2" s="73" customFormat="1" ht="10.5">
      <c r="A5083" s="131" t="s">
        <v>5565</v>
      </c>
      <c r="B5083" s="130">
        <v>3</v>
      </c>
    </row>
    <row r="5084" spans="1:2" s="73" customFormat="1" ht="10.5">
      <c r="A5084" s="129" t="s">
        <v>5566</v>
      </c>
      <c r="B5084" s="130">
        <v>6</v>
      </c>
    </row>
    <row r="5085" spans="1:2" s="73" customFormat="1" ht="10.5">
      <c r="A5085" s="129" t="s">
        <v>5567</v>
      </c>
      <c r="B5085" s="130">
        <v>2</v>
      </c>
    </row>
    <row r="5086" spans="1:2" s="73" customFormat="1" ht="10.5">
      <c r="A5086" s="131" t="s">
        <v>5568</v>
      </c>
      <c r="B5086" s="130">
        <v>1.5</v>
      </c>
    </row>
    <row r="5087" spans="1:2" s="73" customFormat="1" ht="10.5">
      <c r="A5087" s="131" t="s">
        <v>5569</v>
      </c>
      <c r="B5087" s="130">
        <v>2</v>
      </c>
    </row>
    <row r="5088" spans="1:2" s="73" customFormat="1" ht="10.5">
      <c r="A5088" s="129" t="s">
        <v>5570</v>
      </c>
      <c r="B5088" s="130">
        <v>1.5</v>
      </c>
    </row>
    <row r="5089" spans="1:2" s="73" customFormat="1" ht="10.5">
      <c r="A5089" s="131" t="s">
        <v>5571</v>
      </c>
      <c r="B5089" s="130">
        <v>2</v>
      </c>
    </row>
    <row r="5090" spans="1:2" s="73" customFormat="1" ht="10.5">
      <c r="A5090" s="131" t="s">
        <v>5572</v>
      </c>
      <c r="B5090" s="130">
        <v>3</v>
      </c>
    </row>
    <row r="5091" spans="1:2" s="73" customFormat="1" ht="10.5">
      <c r="A5091" s="131" t="s">
        <v>5573</v>
      </c>
      <c r="B5091" s="130">
        <v>1.5</v>
      </c>
    </row>
    <row r="5092" spans="1:2" s="73" customFormat="1" ht="10.5">
      <c r="A5092" s="129" t="s">
        <v>5574</v>
      </c>
      <c r="B5092" s="130">
        <v>5</v>
      </c>
    </row>
    <row r="5093" spans="1:2" s="73" customFormat="1" ht="10.5">
      <c r="A5093" s="129" t="s">
        <v>5575</v>
      </c>
      <c r="B5093" s="130">
        <v>5</v>
      </c>
    </row>
    <row r="5094" spans="1:2" s="73" customFormat="1" ht="10.5">
      <c r="A5094" s="129" t="s">
        <v>5576</v>
      </c>
      <c r="B5094" s="130">
        <v>0.5</v>
      </c>
    </row>
    <row r="5095" spans="1:2" s="73" customFormat="1" ht="10.5">
      <c r="A5095" s="129" t="s">
        <v>5577</v>
      </c>
      <c r="B5095" s="130">
        <v>5</v>
      </c>
    </row>
    <row r="5096" spans="1:2" s="73" customFormat="1" ht="10.5">
      <c r="A5096" s="129" t="s">
        <v>5578</v>
      </c>
      <c r="B5096" s="130">
        <v>3</v>
      </c>
    </row>
    <row r="5097" spans="1:2" s="73" customFormat="1" ht="10.5">
      <c r="A5097" s="129" t="s">
        <v>5579</v>
      </c>
      <c r="B5097" s="130">
        <v>4.5</v>
      </c>
    </row>
    <row r="5098" spans="1:2" s="73" customFormat="1" ht="10.5">
      <c r="A5098" s="129" t="s">
        <v>5580</v>
      </c>
      <c r="B5098" s="130">
        <v>4</v>
      </c>
    </row>
    <row r="5099" spans="1:2" s="73" customFormat="1" ht="10.5">
      <c r="A5099" s="129" t="s">
        <v>5581</v>
      </c>
      <c r="B5099" s="130">
        <v>4.5</v>
      </c>
    </row>
    <row r="5100" spans="1:2" s="73" customFormat="1" ht="10.5">
      <c r="A5100" s="129" t="s">
        <v>5582</v>
      </c>
      <c r="B5100" s="130">
        <v>4.5</v>
      </c>
    </row>
    <row r="5101" spans="1:2" s="73" customFormat="1" ht="10.5">
      <c r="A5101" s="129" t="s">
        <v>5583</v>
      </c>
      <c r="B5101" s="130">
        <v>5.5</v>
      </c>
    </row>
    <row r="5102" spans="1:2" s="73" customFormat="1" ht="10.5">
      <c r="A5102" s="129" t="s">
        <v>5584</v>
      </c>
      <c r="B5102" s="130">
        <v>3</v>
      </c>
    </row>
    <row r="5103" spans="1:2" s="73" customFormat="1" ht="10.5">
      <c r="A5103" s="129" t="s">
        <v>5585</v>
      </c>
      <c r="B5103" s="130">
        <v>2.5</v>
      </c>
    </row>
    <row r="5104" spans="1:2" s="73" customFormat="1" ht="10.5">
      <c r="A5104" s="129" t="s">
        <v>5586</v>
      </c>
      <c r="B5104" s="130">
        <v>3</v>
      </c>
    </row>
    <row r="5105" spans="1:2" s="73" customFormat="1" ht="10.5">
      <c r="A5105" s="129" t="s">
        <v>5587</v>
      </c>
      <c r="B5105" s="130">
        <v>2.5</v>
      </c>
    </row>
    <row r="5106" spans="1:2" s="73" customFormat="1" ht="10.5">
      <c r="A5106" s="129" t="s">
        <v>5588</v>
      </c>
      <c r="B5106" s="130">
        <v>3</v>
      </c>
    </row>
    <row r="5107" spans="1:2" s="73" customFormat="1" ht="10.5">
      <c r="A5107" s="129" t="s">
        <v>5589</v>
      </c>
      <c r="B5107" s="130">
        <v>3</v>
      </c>
    </row>
    <row r="5108" spans="1:2" s="73" customFormat="1" ht="10.5">
      <c r="A5108" s="129" t="s">
        <v>5590</v>
      </c>
      <c r="B5108" s="130">
        <v>2</v>
      </c>
    </row>
    <row r="5109" spans="1:2" s="73" customFormat="1" ht="10.5">
      <c r="A5109" s="129" t="s">
        <v>5591</v>
      </c>
      <c r="B5109" s="130">
        <v>1</v>
      </c>
    </row>
    <row r="5110" spans="1:2" s="73" customFormat="1" ht="10.5">
      <c r="A5110" s="129" t="s">
        <v>5592</v>
      </c>
      <c r="B5110" s="130">
        <v>2</v>
      </c>
    </row>
    <row r="5111" spans="1:2" s="73" customFormat="1" ht="10.5">
      <c r="A5111" s="129" t="s">
        <v>5593</v>
      </c>
      <c r="B5111" s="130">
        <v>2</v>
      </c>
    </row>
    <row r="5112" spans="1:2" s="73" customFormat="1" ht="10.5">
      <c r="A5112" s="129" t="s">
        <v>5594</v>
      </c>
      <c r="B5112" s="130">
        <v>1.5</v>
      </c>
    </row>
    <row r="5113" spans="1:2" s="73" customFormat="1" ht="10.5">
      <c r="A5113" s="129" t="s">
        <v>5595</v>
      </c>
      <c r="B5113" s="130">
        <v>1.5</v>
      </c>
    </row>
    <row r="5114" spans="1:2" s="73" customFormat="1" ht="10.5">
      <c r="A5114" s="129" t="s">
        <v>5596</v>
      </c>
      <c r="B5114" s="130">
        <v>1.5</v>
      </c>
    </row>
    <row r="5115" spans="1:2" s="73" customFormat="1" ht="10.5">
      <c r="A5115" s="129" t="s">
        <v>5597</v>
      </c>
      <c r="B5115" s="130">
        <v>1.5</v>
      </c>
    </row>
    <row r="5116" spans="1:2" s="73" customFormat="1" ht="10.5">
      <c r="A5116" s="129" t="s">
        <v>5598</v>
      </c>
      <c r="B5116" s="130">
        <v>2</v>
      </c>
    </row>
    <row r="5117" spans="1:2" s="73" customFormat="1" ht="10.5">
      <c r="A5117" s="129" t="s">
        <v>5599</v>
      </c>
      <c r="B5117" s="130">
        <v>2</v>
      </c>
    </row>
    <row r="5118" spans="1:2" s="73" customFormat="1" ht="10.5">
      <c r="A5118" s="129" t="s">
        <v>5600</v>
      </c>
      <c r="B5118" s="130">
        <v>0.5</v>
      </c>
    </row>
    <row r="5119" spans="1:2" s="73" customFormat="1" ht="10.5">
      <c r="A5119" s="129" t="s">
        <v>5601</v>
      </c>
      <c r="B5119" s="130">
        <v>0.5</v>
      </c>
    </row>
    <row r="5120" spans="1:2" s="73" customFormat="1" ht="10.5">
      <c r="A5120" s="129" t="s">
        <v>5602</v>
      </c>
      <c r="B5120" s="130">
        <v>1</v>
      </c>
    </row>
    <row r="5121" spans="1:2" s="73" customFormat="1" ht="10.5">
      <c r="A5121" s="129" t="s">
        <v>5603</v>
      </c>
      <c r="B5121" s="130">
        <v>0.5</v>
      </c>
    </row>
    <row r="5122" spans="1:2" s="73" customFormat="1" ht="10.5">
      <c r="A5122" s="129" t="s">
        <v>5604</v>
      </c>
      <c r="B5122" s="130">
        <v>0</v>
      </c>
    </row>
    <row r="5123" spans="1:2" s="73" customFormat="1" ht="10.5">
      <c r="A5123" s="129" t="s">
        <v>5605</v>
      </c>
      <c r="B5123" s="130">
        <v>1</v>
      </c>
    </row>
    <row r="5124" spans="1:2" s="73" customFormat="1" ht="10.5">
      <c r="A5124" s="129" t="s">
        <v>5606</v>
      </c>
      <c r="B5124" s="130">
        <v>1.5</v>
      </c>
    </row>
    <row r="5125" spans="1:2" s="73" customFormat="1" ht="10.5">
      <c r="A5125" s="129" t="s">
        <v>5607</v>
      </c>
      <c r="B5125" s="130">
        <v>0.5</v>
      </c>
    </row>
    <row r="5126" spans="1:2" s="73" customFormat="1" ht="10.5">
      <c r="A5126" s="129" t="s">
        <v>5608</v>
      </c>
      <c r="B5126" s="130">
        <v>1</v>
      </c>
    </row>
    <row r="5127" spans="1:2" s="73" customFormat="1" ht="10.5">
      <c r="A5127" s="129" t="s">
        <v>5609</v>
      </c>
      <c r="B5127" s="130">
        <v>1.5</v>
      </c>
    </row>
    <row r="5128" spans="1:2" s="73" customFormat="1" ht="10.5">
      <c r="A5128" s="129" t="s">
        <v>5610</v>
      </c>
      <c r="B5128" s="130">
        <v>1</v>
      </c>
    </row>
    <row r="5129" spans="1:2" s="73" customFormat="1" ht="10.5">
      <c r="A5129" s="129" t="s">
        <v>5611</v>
      </c>
      <c r="B5129" s="130">
        <v>0.5</v>
      </c>
    </row>
    <row r="5130" spans="1:2" s="73" customFormat="1" ht="10.5">
      <c r="A5130" s="129" t="s">
        <v>5612</v>
      </c>
      <c r="B5130" s="130">
        <v>0.5</v>
      </c>
    </row>
    <row r="5131" spans="1:2" s="73" customFormat="1" ht="10.5">
      <c r="A5131" s="129" t="s">
        <v>5613</v>
      </c>
      <c r="B5131" s="130">
        <v>1</v>
      </c>
    </row>
    <row r="5132" spans="1:2" s="73" customFormat="1" ht="10.5">
      <c r="A5132" s="129" t="s">
        <v>5614</v>
      </c>
      <c r="B5132" s="130">
        <v>0.5</v>
      </c>
    </row>
    <row r="5133" spans="1:2" s="73" customFormat="1" ht="10.5">
      <c r="A5133" s="129" t="s">
        <v>5615</v>
      </c>
      <c r="B5133" s="130">
        <v>1.5</v>
      </c>
    </row>
    <row r="5134" spans="1:2" s="73" customFormat="1" ht="10.5">
      <c r="A5134" s="129" t="s">
        <v>5616</v>
      </c>
      <c r="B5134" s="130">
        <v>1.5</v>
      </c>
    </row>
    <row r="5135" spans="1:2" s="73" customFormat="1" ht="10.5">
      <c r="A5135" s="129" t="s">
        <v>5617</v>
      </c>
      <c r="B5135" s="130">
        <v>3</v>
      </c>
    </row>
    <row r="5136" spans="1:2" s="73" customFormat="1" ht="10.5">
      <c r="A5136" s="129" t="s">
        <v>5618</v>
      </c>
      <c r="B5136" s="130">
        <v>0</v>
      </c>
    </row>
    <row r="5137" spans="1:2" s="73" customFormat="1" ht="10.5">
      <c r="A5137" s="129" t="s">
        <v>5619</v>
      </c>
      <c r="B5137" s="130">
        <v>0</v>
      </c>
    </row>
    <row r="5138" spans="1:2" s="73" customFormat="1" ht="10.5">
      <c r="A5138" s="129" t="s">
        <v>5620</v>
      </c>
      <c r="B5138" s="130">
        <v>1</v>
      </c>
    </row>
    <row r="5139" spans="1:2" s="73" customFormat="1" ht="10.5">
      <c r="A5139" s="129" t="s">
        <v>5621</v>
      </c>
      <c r="B5139" s="130">
        <v>1.5</v>
      </c>
    </row>
    <row r="5140" spans="1:2" s="73" customFormat="1" ht="10.5">
      <c r="A5140" s="129" t="s">
        <v>5622</v>
      </c>
      <c r="B5140" s="130">
        <v>1.5</v>
      </c>
    </row>
    <row r="5141" spans="1:2" s="73" customFormat="1" ht="10.5">
      <c r="A5141" s="129" t="s">
        <v>5623</v>
      </c>
      <c r="B5141" s="130">
        <v>1.5</v>
      </c>
    </row>
    <row r="5142" spans="1:2" s="73" customFormat="1" ht="10.5">
      <c r="A5142" s="129" t="s">
        <v>5624</v>
      </c>
      <c r="B5142" s="130">
        <v>2</v>
      </c>
    </row>
    <row r="5143" spans="1:2" s="73" customFormat="1" ht="10.5">
      <c r="A5143" s="129" t="s">
        <v>5625</v>
      </c>
      <c r="B5143" s="130">
        <v>2</v>
      </c>
    </row>
    <row r="5144" spans="1:2" s="73" customFormat="1" ht="10.5">
      <c r="A5144" s="129" t="s">
        <v>5626</v>
      </c>
      <c r="B5144" s="130">
        <v>2</v>
      </c>
    </row>
    <row r="5145" spans="1:2" s="73" customFormat="1" ht="10.5">
      <c r="A5145" s="129" t="s">
        <v>5627</v>
      </c>
      <c r="B5145" s="130">
        <v>0.5</v>
      </c>
    </row>
    <row r="5146" spans="1:2" s="73" customFormat="1" ht="10.5">
      <c r="A5146" s="129" t="s">
        <v>5628</v>
      </c>
      <c r="B5146" s="130">
        <v>1</v>
      </c>
    </row>
    <row r="5147" spans="1:2" s="73" customFormat="1" ht="10.5">
      <c r="A5147" s="129" t="s">
        <v>5629</v>
      </c>
      <c r="B5147" s="130">
        <v>1</v>
      </c>
    </row>
    <row r="5148" spans="1:2" s="73" customFormat="1" ht="10.5">
      <c r="A5148" s="129" t="s">
        <v>5630</v>
      </c>
      <c r="B5148" s="130">
        <v>2</v>
      </c>
    </row>
    <row r="5149" spans="1:2" s="73" customFormat="1" ht="10.5">
      <c r="A5149" s="129" t="s">
        <v>5631</v>
      </c>
      <c r="B5149" s="130">
        <v>1.5</v>
      </c>
    </row>
    <row r="5150" spans="1:2" s="73" customFormat="1" ht="10.5">
      <c r="A5150" s="129" t="s">
        <v>5632</v>
      </c>
      <c r="B5150" s="130">
        <v>1</v>
      </c>
    </row>
    <row r="5151" spans="1:2" s="73" customFormat="1" ht="10.5">
      <c r="A5151" s="129" t="s">
        <v>5633</v>
      </c>
      <c r="B5151" s="130">
        <v>2</v>
      </c>
    </row>
    <row r="5152" spans="1:2" s="73" customFormat="1" ht="10.5">
      <c r="A5152" s="129" t="s">
        <v>5634</v>
      </c>
      <c r="B5152" s="130">
        <v>10.5</v>
      </c>
    </row>
    <row r="5153" spans="1:2" s="73" customFormat="1" ht="10.5">
      <c r="A5153" s="129" t="s">
        <v>5635</v>
      </c>
      <c r="B5153" s="130">
        <v>0.5</v>
      </c>
    </row>
    <row r="5154" spans="1:2" s="73" customFormat="1" ht="10.5">
      <c r="A5154" s="129" t="s">
        <v>5636</v>
      </c>
      <c r="B5154" s="130">
        <v>1</v>
      </c>
    </row>
    <row r="5155" spans="1:2" s="73" customFormat="1" ht="10.5">
      <c r="A5155" s="129" t="s">
        <v>5637</v>
      </c>
      <c r="B5155" s="130">
        <v>3.5</v>
      </c>
    </row>
    <row r="5156" spans="1:2" s="73" customFormat="1" ht="10.5">
      <c r="A5156" s="129" t="s">
        <v>5638</v>
      </c>
      <c r="B5156" s="130">
        <v>1</v>
      </c>
    </row>
    <row r="5157" spans="1:2" s="73" customFormat="1" ht="10.5">
      <c r="A5157" s="129" t="s">
        <v>5639</v>
      </c>
      <c r="B5157" s="130">
        <v>4.5</v>
      </c>
    </row>
    <row r="5158" spans="1:2" s="73" customFormat="1" ht="10.5">
      <c r="A5158" s="129" t="s">
        <v>5640</v>
      </c>
      <c r="B5158" s="130">
        <v>4.5</v>
      </c>
    </row>
    <row r="5159" spans="1:2" s="73" customFormat="1" ht="10.5">
      <c r="A5159" s="129" t="s">
        <v>5641</v>
      </c>
      <c r="B5159" s="130">
        <v>0.5</v>
      </c>
    </row>
    <row r="5160" spans="1:2" s="73" customFormat="1" ht="10.5">
      <c r="A5160" s="129" t="s">
        <v>5642</v>
      </c>
      <c r="B5160" s="130">
        <v>1</v>
      </c>
    </row>
    <row r="5161" spans="1:2" s="73" customFormat="1" ht="10.5">
      <c r="A5161" s="129" t="s">
        <v>5643</v>
      </c>
      <c r="B5161" s="130">
        <v>4.5</v>
      </c>
    </row>
    <row r="5162" spans="1:2" s="73" customFormat="1" ht="10.5">
      <c r="A5162" s="129" t="s">
        <v>5644</v>
      </c>
      <c r="B5162" s="130">
        <v>4.5</v>
      </c>
    </row>
    <row r="5163" spans="1:2" s="73" customFormat="1" ht="10.5">
      <c r="A5163" s="129" t="s">
        <v>5645</v>
      </c>
      <c r="B5163" s="130">
        <v>5</v>
      </c>
    </row>
    <row r="5164" spans="1:2" s="73" customFormat="1" ht="10.5">
      <c r="A5164" s="129" t="s">
        <v>5646</v>
      </c>
      <c r="B5164" s="130">
        <v>5</v>
      </c>
    </row>
    <row r="5165" spans="1:2" s="73" customFormat="1" ht="10.5">
      <c r="A5165" s="129" t="s">
        <v>5647</v>
      </c>
      <c r="B5165" s="130">
        <v>1.5</v>
      </c>
    </row>
    <row r="5166" spans="1:2" s="73" customFormat="1" ht="10.5">
      <c r="A5166" s="129" t="s">
        <v>5648</v>
      </c>
      <c r="B5166" s="130">
        <v>2.5</v>
      </c>
    </row>
    <row r="5167" spans="1:2" s="73" customFormat="1" ht="10.5">
      <c r="A5167" s="129" t="s">
        <v>5649</v>
      </c>
      <c r="B5167" s="130">
        <v>1.5</v>
      </c>
    </row>
    <row r="5168" spans="1:2" s="73" customFormat="1" ht="10.5">
      <c r="A5168" s="129" t="s">
        <v>5650</v>
      </c>
      <c r="B5168" s="130">
        <v>1.5</v>
      </c>
    </row>
    <row r="5169" spans="1:2" s="73" customFormat="1" ht="10.5">
      <c r="A5169" s="129" t="s">
        <v>5651</v>
      </c>
      <c r="B5169" s="130">
        <v>1</v>
      </c>
    </row>
    <row r="5170" spans="1:2" s="73" customFormat="1" ht="10.5">
      <c r="A5170" s="129" t="s">
        <v>5652</v>
      </c>
      <c r="B5170" s="130">
        <v>2.5</v>
      </c>
    </row>
    <row r="5171" spans="1:2" s="73" customFormat="1" ht="10.5">
      <c r="A5171" s="129" t="s">
        <v>5653</v>
      </c>
      <c r="B5171" s="130">
        <v>2</v>
      </c>
    </row>
    <row r="5172" spans="1:2" s="73" customFormat="1" ht="10.5">
      <c r="A5172" s="129" t="s">
        <v>5654</v>
      </c>
      <c r="B5172" s="130">
        <v>2</v>
      </c>
    </row>
    <row r="5173" spans="1:2" s="73" customFormat="1" ht="10.5">
      <c r="A5173" s="129" t="s">
        <v>5655</v>
      </c>
      <c r="B5173" s="130">
        <v>4.5</v>
      </c>
    </row>
    <row r="5174" spans="1:2" s="73" customFormat="1" ht="10.5">
      <c r="A5174" s="129" t="s">
        <v>5656</v>
      </c>
      <c r="B5174" s="130">
        <v>1.5</v>
      </c>
    </row>
    <row r="5175" spans="1:2" s="73" customFormat="1" ht="10.5">
      <c r="A5175" s="129" t="s">
        <v>5657</v>
      </c>
      <c r="B5175" s="130">
        <v>4.5</v>
      </c>
    </row>
    <row r="5176" spans="1:2" s="73" customFormat="1" ht="10.5">
      <c r="A5176" s="129" t="s">
        <v>5658</v>
      </c>
      <c r="B5176" s="130">
        <v>3</v>
      </c>
    </row>
    <row r="5177" spans="1:2" s="73" customFormat="1" ht="10.5">
      <c r="A5177" s="129" t="s">
        <v>5659</v>
      </c>
      <c r="B5177" s="130">
        <v>3.5</v>
      </c>
    </row>
    <row r="5178" spans="1:2" s="73" customFormat="1" ht="10.5">
      <c r="A5178" s="129" t="s">
        <v>5660</v>
      </c>
      <c r="B5178" s="130">
        <v>3.5</v>
      </c>
    </row>
    <row r="5179" spans="1:2" s="73" customFormat="1" ht="10.5">
      <c r="A5179" s="129" t="s">
        <v>5661</v>
      </c>
      <c r="B5179" s="130">
        <v>2.5</v>
      </c>
    </row>
    <row r="5180" spans="1:2" s="73" customFormat="1" ht="10.5">
      <c r="A5180" s="129" t="s">
        <v>5662</v>
      </c>
      <c r="B5180" s="130">
        <v>3.5</v>
      </c>
    </row>
    <row r="5181" spans="1:2" s="73" customFormat="1" ht="10.5">
      <c r="A5181" s="129" t="s">
        <v>5663</v>
      </c>
      <c r="B5181" s="130">
        <v>2.5</v>
      </c>
    </row>
    <row r="5182" spans="1:2" s="73" customFormat="1" ht="10.5">
      <c r="A5182" s="129" t="s">
        <v>5664</v>
      </c>
      <c r="B5182" s="130">
        <v>2.5</v>
      </c>
    </row>
    <row r="5183" spans="1:2" s="73" customFormat="1" ht="10.5">
      <c r="A5183" s="129" t="s">
        <v>5665</v>
      </c>
      <c r="B5183" s="130">
        <v>1.5</v>
      </c>
    </row>
    <row r="5184" spans="1:2" s="73" customFormat="1" ht="10.5">
      <c r="A5184" s="129" t="s">
        <v>5666</v>
      </c>
      <c r="B5184" s="130">
        <v>5</v>
      </c>
    </row>
    <row r="5185" spans="1:2" s="73" customFormat="1" ht="10.5">
      <c r="A5185" s="129" t="s">
        <v>5667</v>
      </c>
      <c r="B5185" s="130">
        <v>4.5</v>
      </c>
    </row>
    <row r="5186" spans="1:2" s="73" customFormat="1" ht="10.5">
      <c r="A5186" s="129" t="s">
        <v>5668</v>
      </c>
      <c r="B5186" s="130">
        <v>3.5</v>
      </c>
    </row>
    <row r="5187" spans="1:2" s="73" customFormat="1" ht="10.5">
      <c r="A5187" s="129" t="s">
        <v>5669</v>
      </c>
      <c r="B5187" s="130">
        <v>5</v>
      </c>
    </row>
    <row r="5188" spans="1:2" s="73" customFormat="1" ht="10.5">
      <c r="A5188" s="129" t="s">
        <v>5670</v>
      </c>
      <c r="B5188" s="130">
        <v>5</v>
      </c>
    </row>
    <row r="5189" spans="1:2" s="73" customFormat="1" ht="10.5">
      <c r="A5189" s="129" t="s">
        <v>5671</v>
      </c>
      <c r="B5189" s="130">
        <v>1.5</v>
      </c>
    </row>
    <row r="5190" spans="1:2" s="73" customFormat="1" ht="10.5">
      <c r="A5190" s="129" t="s">
        <v>5672</v>
      </c>
      <c r="B5190" s="130">
        <v>0.5</v>
      </c>
    </row>
    <row r="5191" spans="1:2" s="73" customFormat="1" ht="10.5">
      <c r="A5191" s="129" t="s">
        <v>5673</v>
      </c>
      <c r="B5191" s="130">
        <v>2</v>
      </c>
    </row>
    <row r="5192" spans="1:2" s="73" customFormat="1" ht="10.5">
      <c r="A5192" s="129" t="s">
        <v>5674</v>
      </c>
      <c r="B5192" s="130">
        <v>3</v>
      </c>
    </row>
    <row r="5193" spans="1:2" s="73" customFormat="1" ht="10.5">
      <c r="A5193" s="129" t="s">
        <v>5675</v>
      </c>
      <c r="B5193" s="130">
        <v>3.5</v>
      </c>
    </row>
    <row r="5194" spans="1:2" s="73" customFormat="1" ht="10.5">
      <c r="A5194" s="129" t="s">
        <v>5676</v>
      </c>
      <c r="B5194" s="130">
        <v>6</v>
      </c>
    </row>
    <row r="5195" spans="1:2" s="73" customFormat="1" ht="10.5">
      <c r="A5195" s="129" t="s">
        <v>5677</v>
      </c>
      <c r="B5195" s="130">
        <v>1</v>
      </c>
    </row>
    <row r="5196" spans="1:2" s="73" customFormat="1" ht="10.5">
      <c r="A5196" s="129" t="s">
        <v>5678</v>
      </c>
      <c r="B5196" s="130">
        <v>1.5</v>
      </c>
    </row>
    <row r="5197" spans="1:2" s="73" customFormat="1" ht="10.5">
      <c r="A5197" s="129" t="s">
        <v>5679</v>
      </c>
      <c r="B5197" s="130">
        <v>1</v>
      </c>
    </row>
    <row r="5198" spans="1:2" s="73" customFormat="1" ht="10.5">
      <c r="A5198" s="129" t="s">
        <v>5680</v>
      </c>
      <c r="B5198" s="130">
        <v>1.5</v>
      </c>
    </row>
    <row r="5199" spans="1:2" s="73" customFormat="1" ht="10.5">
      <c r="A5199" s="129" t="s">
        <v>5681</v>
      </c>
      <c r="B5199" s="130">
        <v>3</v>
      </c>
    </row>
    <row r="5200" spans="1:2" s="73" customFormat="1" ht="10.5">
      <c r="A5200" s="129" t="s">
        <v>5682</v>
      </c>
      <c r="B5200" s="130">
        <v>1.5</v>
      </c>
    </row>
    <row r="5201" spans="1:2" s="73" customFormat="1" ht="10.5">
      <c r="A5201" s="129" t="s">
        <v>5683</v>
      </c>
      <c r="B5201" s="130">
        <v>0.5</v>
      </c>
    </row>
    <row r="5202" spans="1:2" s="73" customFormat="1" ht="10.5">
      <c r="A5202" s="129" t="s">
        <v>5684</v>
      </c>
      <c r="B5202" s="130">
        <v>2</v>
      </c>
    </row>
    <row r="5203" spans="1:2" s="73" customFormat="1" ht="10.5">
      <c r="A5203" s="129" t="s">
        <v>5685</v>
      </c>
      <c r="B5203" s="130">
        <v>1.5</v>
      </c>
    </row>
    <row r="5204" spans="1:2" s="73" customFormat="1" ht="10.5">
      <c r="A5204" s="129" t="s">
        <v>5686</v>
      </c>
      <c r="B5204" s="130">
        <v>1.5</v>
      </c>
    </row>
    <row r="5205" spans="1:2" s="73" customFormat="1" ht="10.5">
      <c r="A5205" s="129" t="s">
        <v>5687</v>
      </c>
      <c r="B5205" s="130">
        <v>1.5</v>
      </c>
    </row>
    <row r="5206" spans="1:2" s="73" customFormat="1" ht="10.5">
      <c r="A5206" s="129" t="s">
        <v>5688</v>
      </c>
      <c r="B5206" s="130">
        <v>2</v>
      </c>
    </row>
    <row r="5207" spans="1:2" s="73" customFormat="1" ht="10.5">
      <c r="A5207" s="129" t="s">
        <v>5689</v>
      </c>
      <c r="B5207" s="130">
        <v>3</v>
      </c>
    </row>
    <row r="5208" spans="1:2" s="73" customFormat="1" ht="10.5">
      <c r="A5208" s="129" t="s">
        <v>5690</v>
      </c>
      <c r="B5208" s="130">
        <v>3</v>
      </c>
    </row>
    <row r="5209" spans="1:2" s="73" customFormat="1" ht="10.5">
      <c r="A5209" s="129" t="s">
        <v>5691</v>
      </c>
      <c r="B5209" s="130">
        <v>3</v>
      </c>
    </row>
    <row r="5210" spans="1:2" s="73" customFormat="1" ht="10.5">
      <c r="A5210" s="129" t="s">
        <v>5692</v>
      </c>
      <c r="B5210" s="130">
        <v>1.5</v>
      </c>
    </row>
    <row r="5211" spans="1:2" s="73" customFormat="1" ht="10.5">
      <c r="A5211" s="129" t="s">
        <v>5693</v>
      </c>
      <c r="B5211" s="130">
        <v>2.5</v>
      </c>
    </row>
    <row r="5212" spans="1:2" s="73" customFormat="1" ht="10.5">
      <c r="A5212" s="129" t="s">
        <v>5694</v>
      </c>
      <c r="B5212" s="130">
        <v>1</v>
      </c>
    </row>
    <row r="5213" spans="1:2" s="73" customFormat="1" ht="10.5">
      <c r="A5213" s="129" t="s">
        <v>5695</v>
      </c>
      <c r="B5213" s="130">
        <v>2</v>
      </c>
    </row>
    <row r="5214" spans="1:2" s="73" customFormat="1" ht="10.5">
      <c r="A5214" s="129" t="s">
        <v>5696</v>
      </c>
      <c r="B5214" s="130">
        <v>1.5</v>
      </c>
    </row>
    <row r="5215" spans="1:2" s="73" customFormat="1" ht="10.5">
      <c r="A5215" s="129" t="s">
        <v>5697</v>
      </c>
      <c r="B5215" s="130">
        <v>4</v>
      </c>
    </row>
    <row r="5216" spans="1:2" s="73" customFormat="1" ht="10.5">
      <c r="A5216" s="129" t="s">
        <v>5698</v>
      </c>
      <c r="B5216" s="130">
        <v>1</v>
      </c>
    </row>
    <row r="5217" spans="1:2" s="73" customFormat="1" ht="10.5">
      <c r="A5217" s="129" t="s">
        <v>5699</v>
      </c>
      <c r="B5217" s="130">
        <v>0</v>
      </c>
    </row>
    <row r="5218" spans="1:2" s="73" customFormat="1" ht="10.5">
      <c r="A5218" s="129" t="s">
        <v>5700</v>
      </c>
      <c r="B5218" s="130">
        <v>0</v>
      </c>
    </row>
    <row r="5219" spans="1:2" s="73" customFormat="1" ht="10.5">
      <c r="A5219" s="129" t="s">
        <v>5701</v>
      </c>
      <c r="B5219" s="130">
        <v>2</v>
      </c>
    </row>
    <row r="5220" spans="1:2" s="73" customFormat="1" ht="10.5">
      <c r="A5220" s="129" t="s">
        <v>5702</v>
      </c>
      <c r="B5220" s="130">
        <v>1.5</v>
      </c>
    </row>
    <row r="5221" spans="1:2" s="73" customFormat="1" ht="10.5">
      <c r="A5221" s="129" t="s">
        <v>5703</v>
      </c>
      <c r="B5221" s="130">
        <v>1</v>
      </c>
    </row>
    <row r="5222" spans="1:2" s="73" customFormat="1" ht="10.5">
      <c r="A5222" s="129" t="s">
        <v>5704</v>
      </c>
      <c r="B5222" s="130">
        <v>1</v>
      </c>
    </row>
    <row r="5223" spans="1:2" s="73" customFormat="1" ht="10.5">
      <c r="A5223" s="129" t="s">
        <v>5705</v>
      </c>
      <c r="B5223" s="130">
        <v>1</v>
      </c>
    </row>
    <row r="5224" spans="1:2" s="73" customFormat="1" ht="10.5">
      <c r="A5224" s="129" t="s">
        <v>5706</v>
      </c>
      <c r="B5224" s="130">
        <v>1</v>
      </c>
    </row>
    <row r="5225" spans="1:2" s="73" customFormat="1" ht="10.5">
      <c r="A5225" s="129" t="s">
        <v>5707</v>
      </c>
      <c r="B5225" s="130">
        <v>1</v>
      </c>
    </row>
    <row r="5226" spans="1:2" s="73" customFormat="1" ht="10.5">
      <c r="A5226" s="129" t="s">
        <v>5708</v>
      </c>
      <c r="B5226" s="130">
        <v>1</v>
      </c>
    </row>
    <row r="5227" spans="1:2" s="73" customFormat="1" ht="10.5">
      <c r="A5227" s="129" t="s">
        <v>5709</v>
      </c>
      <c r="B5227" s="130">
        <v>1</v>
      </c>
    </row>
    <row r="5228" spans="1:2" s="73" customFormat="1" ht="10.5">
      <c r="A5228" s="129" t="s">
        <v>5710</v>
      </c>
      <c r="B5228" s="130">
        <v>2.5</v>
      </c>
    </row>
    <row r="5229" spans="1:2" s="73" customFormat="1" ht="10.5">
      <c r="A5229" s="129" t="s">
        <v>5711</v>
      </c>
      <c r="B5229" s="130">
        <v>1</v>
      </c>
    </row>
    <row r="5230" spans="1:2" s="73" customFormat="1" ht="10.5">
      <c r="A5230" s="129" t="s">
        <v>5712</v>
      </c>
      <c r="B5230" s="130">
        <v>1</v>
      </c>
    </row>
    <row r="5231" spans="1:2" s="73" customFormat="1" ht="10.5">
      <c r="A5231" s="129" t="s">
        <v>5713</v>
      </c>
      <c r="B5231" s="130">
        <v>1</v>
      </c>
    </row>
    <row r="5232" spans="1:2" s="73" customFormat="1" ht="10.5">
      <c r="A5232" s="129" t="s">
        <v>5714</v>
      </c>
      <c r="B5232" s="130">
        <v>1</v>
      </c>
    </row>
    <row r="5233" spans="1:2" s="73" customFormat="1" ht="10.5">
      <c r="A5233" s="129" t="s">
        <v>5715</v>
      </c>
      <c r="B5233" s="130">
        <v>0.5</v>
      </c>
    </row>
    <row r="5234" spans="1:2" s="73" customFormat="1" ht="10.5">
      <c r="A5234" s="129" t="s">
        <v>5716</v>
      </c>
      <c r="B5234" s="130">
        <v>5.5</v>
      </c>
    </row>
    <row r="5235" spans="1:2" s="73" customFormat="1" ht="10.5">
      <c r="A5235" s="129" t="s">
        <v>5717</v>
      </c>
      <c r="B5235" s="130">
        <v>4.5</v>
      </c>
    </row>
    <row r="5236" spans="1:2" s="73" customFormat="1" ht="10.5">
      <c r="A5236" s="129" t="s">
        <v>5718</v>
      </c>
      <c r="B5236" s="130">
        <v>3.5</v>
      </c>
    </row>
    <row r="5237" spans="1:2" s="73" customFormat="1" ht="10.5">
      <c r="A5237" s="129" t="s">
        <v>5719</v>
      </c>
      <c r="B5237" s="130">
        <v>4.5</v>
      </c>
    </row>
    <row r="5238" spans="1:2" s="73" customFormat="1" ht="10.5">
      <c r="A5238" s="129" t="s">
        <v>5720</v>
      </c>
      <c r="B5238" s="130">
        <v>2.5</v>
      </c>
    </row>
    <row r="5239" spans="1:2" s="73" customFormat="1" ht="10.5">
      <c r="A5239" s="129" t="s">
        <v>5721</v>
      </c>
      <c r="B5239" s="130">
        <v>3.5</v>
      </c>
    </row>
    <row r="5240" spans="1:2" s="73" customFormat="1" ht="10.5">
      <c r="A5240" s="129" t="s">
        <v>5722</v>
      </c>
      <c r="B5240" s="130">
        <v>2.5</v>
      </c>
    </row>
    <row r="5241" spans="1:2" s="73" customFormat="1" ht="10.5">
      <c r="A5241" s="129" t="s">
        <v>5723</v>
      </c>
      <c r="B5241" s="130">
        <v>3</v>
      </c>
    </row>
    <row r="5242" spans="1:2" s="73" customFormat="1" ht="10.5">
      <c r="A5242" s="129" t="s">
        <v>5724</v>
      </c>
      <c r="B5242" s="130">
        <v>2.5</v>
      </c>
    </row>
    <row r="5243" spans="1:2" s="73" customFormat="1" ht="10.5">
      <c r="A5243" s="129" t="s">
        <v>5725</v>
      </c>
      <c r="B5243" s="130">
        <v>2</v>
      </c>
    </row>
    <row r="5244" spans="1:2" s="73" customFormat="1" ht="10.5">
      <c r="A5244" s="129" t="s">
        <v>5726</v>
      </c>
      <c r="B5244" s="130">
        <v>2</v>
      </c>
    </row>
    <row r="5245" spans="1:2" s="73" customFormat="1" ht="10.5">
      <c r="A5245" s="129" t="s">
        <v>5727</v>
      </c>
      <c r="B5245" s="130">
        <v>1</v>
      </c>
    </row>
    <row r="5246" spans="1:2" s="73" customFormat="1" ht="10.5">
      <c r="A5246" s="129" t="s">
        <v>5728</v>
      </c>
      <c r="B5246" s="130">
        <v>1.5</v>
      </c>
    </row>
    <row r="5247" spans="1:2" s="73" customFormat="1" ht="10.5">
      <c r="A5247" s="129" t="s">
        <v>5729</v>
      </c>
      <c r="B5247" s="130">
        <v>5.5</v>
      </c>
    </row>
    <row r="5248" spans="1:2" s="73" customFormat="1" ht="10.5">
      <c r="A5248" s="129" t="s">
        <v>5730</v>
      </c>
      <c r="B5248" s="130">
        <v>3.5</v>
      </c>
    </row>
    <row r="5249" spans="1:2" s="73" customFormat="1" ht="10.5">
      <c r="A5249" s="129" t="s">
        <v>5731</v>
      </c>
      <c r="B5249" s="130">
        <v>6</v>
      </c>
    </row>
    <row r="5250" spans="1:2" s="73" customFormat="1" ht="10.5">
      <c r="A5250" s="129" t="s">
        <v>5732</v>
      </c>
      <c r="B5250" s="130">
        <v>5</v>
      </c>
    </row>
    <row r="5251" spans="1:2" s="73" customFormat="1" ht="10.5">
      <c r="A5251" s="129" t="s">
        <v>5733</v>
      </c>
      <c r="B5251" s="130">
        <v>5</v>
      </c>
    </row>
    <row r="5252" spans="1:2" s="73" customFormat="1" ht="10.5">
      <c r="A5252" s="129" t="s">
        <v>5734</v>
      </c>
      <c r="B5252" s="130">
        <v>3.5</v>
      </c>
    </row>
    <row r="5253" spans="1:2" s="73" customFormat="1" ht="10.5">
      <c r="A5253" s="129" t="s">
        <v>5735</v>
      </c>
      <c r="B5253" s="130">
        <v>9.5</v>
      </c>
    </row>
    <row r="5254" spans="1:2" s="73" customFormat="1" ht="10.5">
      <c r="A5254" s="129" t="s">
        <v>5736</v>
      </c>
      <c r="B5254" s="130">
        <v>3.5</v>
      </c>
    </row>
    <row r="5255" spans="1:2" s="73" customFormat="1" ht="10.5">
      <c r="A5255" s="129" t="s">
        <v>5737</v>
      </c>
      <c r="B5255" s="130">
        <v>4</v>
      </c>
    </row>
    <row r="5256" spans="1:2" s="73" customFormat="1" ht="10.5">
      <c r="A5256" s="129" t="s">
        <v>5738</v>
      </c>
      <c r="B5256" s="130">
        <v>6.5</v>
      </c>
    </row>
    <row r="5257" spans="1:2" s="73" customFormat="1" ht="10.5">
      <c r="A5257" s="129" t="s">
        <v>5739</v>
      </c>
      <c r="B5257" s="130">
        <v>6</v>
      </c>
    </row>
    <row r="5258" spans="1:2" s="73" customFormat="1" ht="10.5">
      <c r="A5258" s="129" t="s">
        <v>5740</v>
      </c>
      <c r="B5258" s="130">
        <v>5.5</v>
      </c>
    </row>
    <row r="5259" spans="1:2" s="73" customFormat="1" ht="10.5">
      <c r="A5259" s="129" t="s">
        <v>5741</v>
      </c>
      <c r="B5259" s="130">
        <v>2.5</v>
      </c>
    </row>
    <row r="5260" spans="1:2" s="73" customFormat="1" ht="10.5">
      <c r="A5260" s="129" t="s">
        <v>5742</v>
      </c>
      <c r="B5260" s="130">
        <v>4.5</v>
      </c>
    </row>
    <row r="5261" spans="1:2" s="73" customFormat="1" ht="10.5">
      <c r="A5261" s="129" t="s">
        <v>5743</v>
      </c>
      <c r="B5261" s="130">
        <v>3</v>
      </c>
    </row>
    <row r="5262" spans="1:2" s="73" customFormat="1" ht="10.5">
      <c r="A5262" s="129" t="s">
        <v>5744</v>
      </c>
      <c r="B5262" s="130">
        <v>2.5</v>
      </c>
    </row>
    <row r="5263" spans="1:2" s="73" customFormat="1" ht="10.5">
      <c r="A5263" s="129" t="s">
        <v>5745</v>
      </c>
      <c r="B5263" s="130">
        <v>5</v>
      </c>
    </row>
    <row r="5264" spans="1:2" s="73" customFormat="1" ht="10.5">
      <c r="A5264" s="129" t="s">
        <v>5746</v>
      </c>
      <c r="B5264" s="130">
        <v>6</v>
      </c>
    </row>
    <row r="5265" spans="1:2" s="73" customFormat="1" ht="10.5">
      <c r="A5265" s="129" t="s">
        <v>5747</v>
      </c>
      <c r="B5265" s="130">
        <v>6</v>
      </c>
    </row>
    <row r="5266" spans="1:2" s="73" customFormat="1" ht="10.5">
      <c r="A5266" s="129" t="s">
        <v>5748</v>
      </c>
      <c r="B5266" s="130">
        <v>6.5</v>
      </c>
    </row>
    <row r="5267" spans="1:2" s="73" customFormat="1" ht="10.5">
      <c r="A5267" s="129" t="s">
        <v>5749</v>
      </c>
      <c r="B5267" s="130">
        <v>5</v>
      </c>
    </row>
    <row r="5268" spans="1:2" s="73" customFormat="1" ht="10.5">
      <c r="A5268" s="129" t="s">
        <v>5750</v>
      </c>
      <c r="B5268" s="130">
        <v>3</v>
      </c>
    </row>
    <row r="5269" spans="1:2" s="73" customFormat="1" ht="10.5">
      <c r="A5269" s="129" t="s">
        <v>5751</v>
      </c>
      <c r="B5269" s="130">
        <v>0.5</v>
      </c>
    </row>
    <row r="5270" spans="1:2" s="73" customFormat="1" ht="10.5">
      <c r="A5270" s="129" t="s">
        <v>5752</v>
      </c>
      <c r="B5270" s="130">
        <v>0.5</v>
      </c>
    </row>
    <row r="5271" spans="1:2" s="73" customFormat="1" ht="10.5">
      <c r="A5271" s="129" t="s">
        <v>5753</v>
      </c>
      <c r="B5271" s="130">
        <v>2.5</v>
      </c>
    </row>
    <row r="5272" spans="1:2" s="73" customFormat="1" ht="10.5">
      <c r="A5272" s="129" t="s">
        <v>5754</v>
      </c>
      <c r="B5272" s="130">
        <v>1</v>
      </c>
    </row>
    <row r="5273" spans="1:2" s="73" customFormat="1" ht="10.5">
      <c r="A5273" s="129" t="s">
        <v>5755</v>
      </c>
      <c r="B5273" s="130">
        <v>1</v>
      </c>
    </row>
    <row r="5274" spans="1:2" s="73" customFormat="1" ht="10.5">
      <c r="A5274" s="129" t="s">
        <v>5756</v>
      </c>
      <c r="B5274" s="130">
        <v>1</v>
      </c>
    </row>
    <row r="5275" spans="1:2" s="73" customFormat="1" ht="10.5">
      <c r="A5275" s="129" t="s">
        <v>5757</v>
      </c>
      <c r="B5275" s="130">
        <v>1.5</v>
      </c>
    </row>
    <row r="5276" spans="1:2" s="73" customFormat="1" ht="10.5">
      <c r="A5276" s="129" t="s">
        <v>5758</v>
      </c>
      <c r="B5276" s="130">
        <v>2</v>
      </c>
    </row>
    <row r="5277" spans="1:2" s="73" customFormat="1" ht="10.5">
      <c r="A5277" s="129" t="s">
        <v>5759</v>
      </c>
      <c r="B5277" s="130">
        <v>2</v>
      </c>
    </row>
    <row r="5278" spans="1:2" s="73" customFormat="1" ht="10.5">
      <c r="A5278" s="129" t="s">
        <v>5760</v>
      </c>
      <c r="B5278" s="130">
        <v>2</v>
      </c>
    </row>
    <row r="5279" spans="1:2" s="73" customFormat="1" ht="10.5">
      <c r="A5279" s="129" t="s">
        <v>5761</v>
      </c>
      <c r="B5279" s="130">
        <v>1.5</v>
      </c>
    </row>
    <row r="5280" spans="1:2" s="73" customFormat="1" ht="10.5">
      <c r="A5280" s="129" t="s">
        <v>5762</v>
      </c>
      <c r="B5280" s="130">
        <v>1</v>
      </c>
    </row>
    <row r="5281" spans="1:2" s="73" customFormat="1" ht="10.5">
      <c r="A5281" s="129" t="s">
        <v>5763</v>
      </c>
      <c r="B5281" s="130">
        <v>0.5</v>
      </c>
    </row>
    <row r="5282" spans="1:2" s="73" customFormat="1" ht="10.5">
      <c r="A5282" s="129" t="s">
        <v>5764</v>
      </c>
      <c r="B5282" s="130">
        <v>1.5</v>
      </c>
    </row>
    <row r="5283" spans="1:2" s="73" customFormat="1" ht="10.5">
      <c r="A5283" s="129" t="s">
        <v>5765</v>
      </c>
      <c r="B5283" s="130">
        <v>1</v>
      </c>
    </row>
    <row r="5284" spans="1:2" s="73" customFormat="1" ht="10.5">
      <c r="A5284" s="129" t="s">
        <v>5766</v>
      </c>
      <c r="B5284" s="130">
        <v>1.5</v>
      </c>
    </row>
    <row r="5285" spans="1:2" s="73" customFormat="1" ht="10.5">
      <c r="A5285" s="129" t="s">
        <v>5767</v>
      </c>
      <c r="B5285" s="130">
        <v>2</v>
      </c>
    </row>
    <row r="5286" spans="1:2" s="73" customFormat="1" ht="10.5">
      <c r="A5286" s="129" t="s">
        <v>5768</v>
      </c>
      <c r="B5286" s="130">
        <v>2.5</v>
      </c>
    </row>
    <row r="5287" spans="1:2" s="73" customFormat="1" ht="10.5">
      <c r="A5287" s="129" t="s">
        <v>5769</v>
      </c>
      <c r="B5287" s="130">
        <v>1</v>
      </c>
    </row>
    <row r="5288" spans="1:2" s="73" customFormat="1" ht="10.5">
      <c r="A5288" s="129" t="s">
        <v>5770</v>
      </c>
      <c r="B5288" s="130">
        <v>1.5</v>
      </c>
    </row>
    <row r="5289" spans="1:2" s="73" customFormat="1" ht="10.5">
      <c r="A5289" s="129" t="s">
        <v>5771</v>
      </c>
      <c r="B5289" s="130">
        <v>1.5</v>
      </c>
    </row>
    <row r="5290" spans="1:2" s="73" customFormat="1" ht="10.5">
      <c r="A5290" s="129" t="s">
        <v>5772</v>
      </c>
      <c r="B5290" s="130">
        <v>2</v>
      </c>
    </row>
    <row r="5291" spans="1:2" s="73" customFormat="1" ht="10.5">
      <c r="A5291" s="129" t="s">
        <v>5773</v>
      </c>
      <c r="B5291" s="130">
        <v>1</v>
      </c>
    </row>
    <row r="5292" spans="1:2" s="73" customFormat="1" ht="10.5">
      <c r="A5292" s="129" t="s">
        <v>5774</v>
      </c>
      <c r="B5292" s="130">
        <v>6</v>
      </c>
    </row>
    <row r="5293" spans="1:2" s="73" customFormat="1" ht="10.5">
      <c r="A5293" s="129" t="s">
        <v>5775</v>
      </c>
      <c r="B5293" s="130">
        <v>4.5</v>
      </c>
    </row>
    <row r="5294" spans="1:2" s="73" customFormat="1" ht="10.5">
      <c r="A5294" s="129" t="s">
        <v>5776</v>
      </c>
      <c r="B5294" s="130">
        <v>0.5</v>
      </c>
    </row>
    <row r="5295" spans="1:2" s="73" customFormat="1" ht="10.5">
      <c r="A5295" s="129" t="s">
        <v>5777</v>
      </c>
      <c r="B5295" s="130">
        <v>0.5</v>
      </c>
    </row>
    <row r="5296" spans="1:2" s="73" customFormat="1" ht="10.5">
      <c r="A5296" s="129" t="s">
        <v>5778</v>
      </c>
      <c r="B5296" s="130">
        <v>0.5</v>
      </c>
    </row>
    <row r="5297" spans="1:2" s="73" customFormat="1" ht="10.5">
      <c r="A5297" s="129" t="s">
        <v>5779</v>
      </c>
      <c r="B5297" s="130">
        <v>0.5</v>
      </c>
    </row>
    <row r="5298" spans="1:2" s="73" customFormat="1" ht="10.5">
      <c r="A5298" s="129" t="s">
        <v>5780</v>
      </c>
      <c r="B5298" s="130">
        <v>1.5</v>
      </c>
    </row>
    <row r="5299" spans="1:2" s="73" customFormat="1" ht="10.5">
      <c r="A5299" s="129" t="s">
        <v>5781</v>
      </c>
      <c r="B5299" s="130">
        <v>2.5</v>
      </c>
    </row>
    <row r="5300" spans="1:2" s="73" customFormat="1" ht="10.5">
      <c r="A5300" s="129" t="s">
        <v>5782</v>
      </c>
      <c r="B5300" s="130">
        <v>4.5</v>
      </c>
    </row>
    <row r="5301" spans="1:2" s="73" customFormat="1" ht="10.5">
      <c r="A5301" s="129" t="s">
        <v>5783</v>
      </c>
      <c r="B5301" s="130">
        <v>3</v>
      </c>
    </row>
    <row r="5302" spans="1:2" s="73" customFormat="1" ht="10.5">
      <c r="A5302" s="129" t="s">
        <v>5784</v>
      </c>
      <c r="B5302" s="130">
        <v>5</v>
      </c>
    </row>
    <row r="5303" spans="1:2" s="73" customFormat="1" ht="10.5">
      <c r="A5303" s="129" t="s">
        <v>5785</v>
      </c>
      <c r="B5303" s="130">
        <v>6</v>
      </c>
    </row>
    <row r="5304" spans="1:2" s="73" customFormat="1" ht="10.5">
      <c r="A5304" s="129" t="s">
        <v>5786</v>
      </c>
      <c r="B5304" s="130">
        <v>1</v>
      </c>
    </row>
    <row r="5305" spans="1:2" s="73" customFormat="1" ht="10.5">
      <c r="A5305" s="129" t="s">
        <v>5787</v>
      </c>
      <c r="B5305" s="130">
        <v>1.5</v>
      </c>
    </row>
    <row r="5306" spans="1:2" s="73" customFormat="1" ht="10.5">
      <c r="A5306" s="129" t="s">
        <v>5788</v>
      </c>
      <c r="B5306" s="130">
        <v>1.5</v>
      </c>
    </row>
    <row r="5307" spans="1:2" s="73" customFormat="1" ht="10.5">
      <c r="A5307" s="129" t="s">
        <v>5789</v>
      </c>
      <c r="B5307" s="130">
        <v>2</v>
      </c>
    </row>
    <row r="5308" spans="1:2" s="73" customFormat="1" ht="10.5">
      <c r="A5308" s="129" t="s">
        <v>5790</v>
      </c>
      <c r="B5308" s="130">
        <v>1</v>
      </c>
    </row>
    <row r="5309" spans="1:2" s="73" customFormat="1" ht="10.5">
      <c r="A5309" s="129" t="s">
        <v>5791</v>
      </c>
      <c r="B5309" s="130">
        <v>2.5</v>
      </c>
    </row>
    <row r="5310" spans="1:2" s="73" customFormat="1" ht="10.5">
      <c r="A5310" s="129" t="s">
        <v>5792</v>
      </c>
      <c r="B5310" s="130">
        <v>4.5</v>
      </c>
    </row>
    <row r="5311" spans="1:2" s="73" customFormat="1" ht="10.5">
      <c r="A5311" s="129" t="s">
        <v>5793</v>
      </c>
      <c r="B5311" s="130">
        <v>1.5</v>
      </c>
    </row>
    <row r="5312" spans="1:2" s="73" customFormat="1" ht="10.5">
      <c r="A5312" s="129" t="s">
        <v>5794</v>
      </c>
      <c r="B5312" s="130">
        <v>2</v>
      </c>
    </row>
    <row r="5313" spans="1:2" s="73" customFormat="1" ht="10.5">
      <c r="A5313" s="129" t="s">
        <v>5795</v>
      </c>
      <c r="B5313" s="130">
        <v>2</v>
      </c>
    </row>
    <row r="5314" spans="1:2" s="73" customFormat="1" ht="10.5">
      <c r="A5314" s="129" t="s">
        <v>5796</v>
      </c>
      <c r="B5314" s="130">
        <v>1.5</v>
      </c>
    </row>
    <row r="5315" spans="1:2" s="73" customFormat="1" ht="10.5">
      <c r="A5315" s="129" t="s">
        <v>5797</v>
      </c>
      <c r="B5315" s="130">
        <v>1</v>
      </c>
    </row>
    <row r="5316" spans="1:2" s="73" customFormat="1" ht="10.5">
      <c r="A5316" s="129" t="s">
        <v>5798</v>
      </c>
      <c r="B5316" s="130">
        <v>0.5</v>
      </c>
    </row>
    <row r="5317" spans="1:2" s="73" customFormat="1" ht="10.5">
      <c r="A5317" s="129" t="s">
        <v>5799</v>
      </c>
      <c r="B5317" s="130">
        <v>1.5</v>
      </c>
    </row>
    <row r="5318" spans="1:2" s="73" customFormat="1" ht="10.5">
      <c r="A5318" s="129" t="s">
        <v>5800</v>
      </c>
      <c r="B5318" s="130">
        <v>2</v>
      </c>
    </row>
    <row r="5319" spans="1:2" s="73" customFormat="1" ht="10.5">
      <c r="A5319" s="129" t="s">
        <v>5801</v>
      </c>
      <c r="B5319" s="130">
        <v>1</v>
      </c>
    </row>
    <row r="5320" spans="1:2" s="73" customFormat="1" ht="10.5">
      <c r="A5320" s="129" t="s">
        <v>5802</v>
      </c>
      <c r="B5320" s="130">
        <v>1</v>
      </c>
    </row>
    <row r="5321" spans="1:2" s="73" customFormat="1" ht="10.5">
      <c r="A5321" s="129" t="s">
        <v>5803</v>
      </c>
      <c r="B5321" s="130">
        <v>1</v>
      </c>
    </row>
    <row r="5322" spans="1:2" s="73" customFormat="1" ht="10.5">
      <c r="A5322" s="129" t="s">
        <v>5804</v>
      </c>
      <c r="B5322" s="130">
        <v>1.5</v>
      </c>
    </row>
    <row r="5323" spans="1:2" s="73" customFormat="1" ht="10.5">
      <c r="A5323" s="129" t="s">
        <v>5805</v>
      </c>
      <c r="B5323" s="130">
        <v>1.5</v>
      </c>
    </row>
    <row r="5324" spans="1:2" s="73" customFormat="1" ht="10.5">
      <c r="A5324" s="129" t="s">
        <v>5806</v>
      </c>
      <c r="B5324" s="130">
        <v>0.5</v>
      </c>
    </row>
    <row r="5325" spans="1:2" s="73" customFormat="1" ht="10.5">
      <c r="A5325" s="129" t="s">
        <v>5807</v>
      </c>
      <c r="B5325" s="130">
        <v>0.5</v>
      </c>
    </row>
    <row r="5326" spans="1:2" s="73" customFormat="1" ht="10.5">
      <c r="A5326" s="129" t="s">
        <v>5808</v>
      </c>
      <c r="B5326" s="130">
        <v>0.5</v>
      </c>
    </row>
    <row r="5327" spans="1:2" s="73" customFormat="1" ht="10.5">
      <c r="A5327" s="129" t="s">
        <v>5809</v>
      </c>
      <c r="B5327" s="130">
        <v>0.5</v>
      </c>
    </row>
    <row r="5328" spans="1:2" s="73" customFormat="1" ht="10.5">
      <c r="A5328" s="129" t="s">
        <v>5810</v>
      </c>
      <c r="B5328" s="130">
        <v>0.5</v>
      </c>
    </row>
    <row r="5329" spans="1:2" s="73" customFormat="1" ht="10.5">
      <c r="A5329" s="129" t="s">
        <v>5811</v>
      </c>
      <c r="B5329" s="130">
        <v>0.5</v>
      </c>
    </row>
    <row r="5330" spans="1:2" s="73" customFormat="1" ht="10.5">
      <c r="A5330" s="129" t="s">
        <v>5812</v>
      </c>
      <c r="B5330" s="130">
        <v>0.5</v>
      </c>
    </row>
    <row r="5331" spans="1:2" s="73" customFormat="1" ht="10.5">
      <c r="A5331" s="129" t="s">
        <v>5813</v>
      </c>
      <c r="B5331" s="130">
        <v>0.5</v>
      </c>
    </row>
    <row r="5332" spans="1:2" s="73" customFormat="1" ht="10.5">
      <c r="A5332" s="129" t="s">
        <v>5814</v>
      </c>
      <c r="B5332" s="130">
        <v>0.5</v>
      </c>
    </row>
    <row r="5333" spans="1:2" s="73" customFormat="1" ht="10.5">
      <c r="A5333" s="129" t="s">
        <v>5815</v>
      </c>
      <c r="B5333" s="130">
        <v>2.5</v>
      </c>
    </row>
    <row r="5334" spans="1:2" s="73" customFormat="1" ht="10.5">
      <c r="A5334" s="129" t="s">
        <v>5816</v>
      </c>
      <c r="B5334" s="130">
        <v>1</v>
      </c>
    </row>
    <row r="5335" spans="1:2" s="73" customFormat="1" ht="10.5">
      <c r="A5335" s="129" t="s">
        <v>5817</v>
      </c>
      <c r="B5335" s="130">
        <v>1.5</v>
      </c>
    </row>
    <row r="5336" spans="1:2" s="73" customFormat="1" ht="10.5">
      <c r="A5336" s="129" t="s">
        <v>5818</v>
      </c>
      <c r="B5336" s="130">
        <v>2.5</v>
      </c>
    </row>
    <row r="5337" spans="1:2" s="73" customFormat="1" ht="10.5">
      <c r="A5337" s="129" t="s">
        <v>5819</v>
      </c>
      <c r="B5337" s="130">
        <v>2.5</v>
      </c>
    </row>
    <row r="5338" spans="1:2" s="73" customFormat="1" ht="10.5">
      <c r="A5338" s="129" t="s">
        <v>5820</v>
      </c>
      <c r="B5338" s="130">
        <v>3.5</v>
      </c>
    </row>
    <row r="5339" spans="1:2" s="73" customFormat="1" ht="10.5">
      <c r="A5339" s="129" t="s">
        <v>5821</v>
      </c>
      <c r="B5339" s="130">
        <v>2.5</v>
      </c>
    </row>
    <row r="5340" spans="1:2" s="73" customFormat="1" ht="10.5">
      <c r="A5340" s="129" t="s">
        <v>5822</v>
      </c>
      <c r="B5340" s="130">
        <v>2</v>
      </c>
    </row>
    <row r="5341" spans="1:2" s="73" customFormat="1" ht="10.5">
      <c r="A5341" s="129" t="s">
        <v>5823</v>
      </c>
      <c r="B5341" s="130">
        <v>2.5</v>
      </c>
    </row>
    <row r="5342" spans="1:2" s="73" customFormat="1" ht="10.5">
      <c r="A5342" s="129" t="s">
        <v>5824</v>
      </c>
      <c r="B5342" s="130">
        <v>2.5</v>
      </c>
    </row>
    <row r="5343" spans="1:2" s="73" customFormat="1" ht="10.5">
      <c r="A5343" s="129" t="s">
        <v>5825</v>
      </c>
      <c r="B5343" s="130">
        <v>2.5</v>
      </c>
    </row>
    <row r="5344" spans="1:2" s="73" customFormat="1" ht="10.5">
      <c r="A5344" s="129" t="s">
        <v>5826</v>
      </c>
      <c r="B5344" s="130">
        <v>2</v>
      </c>
    </row>
    <row r="5345" spans="1:2" s="73" customFormat="1" ht="10.5">
      <c r="A5345" s="129" t="s">
        <v>5827</v>
      </c>
      <c r="B5345" s="130">
        <v>2.5</v>
      </c>
    </row>
    <row r="5346" spans="1:2" s="73" customFormat="1" ht="10.5">
      <c r="A5346" s="129" t="s">
        <v>5828</v>
      </c>
      <c r="B5346" s="130">
        <v>3</v>
      </c>
    </row>
    <row r="5347" spans="1:2" s="73" customFormat="1" ht="10.5">
      <c r="A5347" s="129" t="s">
        <v>5829</v>
      </c>
      <c r="B5347" s="130">
        <v>2.5</v>
      </c>
    </row>
    <row r="5348" spans="1:2" s="73" customFormat="1" ht="10.5">
      <c r="A5348" s="129" t="s">
        <v>5830</v>
      </c>
      <c r="B5348" s="130">
        <v>1.5</v>
      </c>
    </row>
    <row r="5349" spans="1:2" s="73" customFormat="1" ht="10.5">
      <c r="A5349" s="129" t="s">
        <v>5831</v>
      </c>
      <c r="B5349" s="130">
        <v>2</v>
      </c>
    </row>
    <row r="5350" spans="1:2" s="73" customFormat="1" ht="10.5">
      <c r="A5350" s="129" t="s">
        <v>5832</v>
      </c>
      <c r="B5350" s="130">
        <v>2</v>
      </c>
    </row>
    <row r="5351" spans="1:2" s="73" customFormat="1" ht="10.5">
      <c r="A5351" s="129" t="s">
        <v>5833</v>
      </c>
      <c r="B5351" s="130">
        <v>2.5</v>
      </c>
    </row>
    <row r="5352" spans="1:2" s="73" customFormat="1" ht="10.5">
      <c r="A5352" s="129" t="s">
        <v>5834</v>
      </c>
      <c r="B5352" s="130">
        <v>1.5</v>
      </c>
    </row>
    <row r="5353" spans="1:2" s="73" customFormat="1" ht="10.5">
      <c r="A5353" s="129" t="s">
        <v>5835</v>
      </c>
      <c r="B5353" s="130">
        <v>2</v>
      </c>
    </row>
    <row r="5354" spans="1:2" s="73" customFormat="1" ht="10.5">
      <c r="A5354" s="129" t="s">
        <v>5836</v>
      </c>
      <c r="B5354" s="130">
        <v>1.5</v>
      </c>
    </row>
    <row r="5355" spans="1:2" s="73" customFormat="1" ht="10.5">
      <c r="A5355" s="129" t="s">
        <v>5837</v>
      </c>
      <c r="B5355" s="130">
        <v>1</v>
      </c>
    </row>
    <row r="5356" spans="1:2" s="73" customFormat="1" ht="10.5">
      <c r="A5356" s="129" t="s">
        <v>5838</v>
      </c>
      <c r="B5356" s="130">
        <v>1</v>
      </c>
    </row>
    <row r="5357" spans="1:2" s="73" customFormat="1" ht="10.5">
      <c r="A5357" s="129" t="s">
        <v>5839</v>
      </c>
      <c r="B5357" s="130">
        <v>3.5</v>
      </c>
    </row>
    <row r="5358" spans="1:2" s="73" customFormat="1" ht="10.5">
      <c r="A5358" s="129" t="s">
        <v>5840</v>
      </c>
      <c r="B5358" s="130">
        <v>2</v>
      </c>
    </row>
    <row r="5359" spans="1:2" s="73" customFormat="1" ht="10.5">
      <c r="A5359" s="129" t="s">
        <v>5841</v>
      </c>
      <c r="B5359" s="130">
        <v>1.5</v>
      </c>
    </row>
    <row r="5360" spans="1:2" s="73" customFormat="1" ht="10.5">
      <c r="A5360" s="129" t="s">
        <v>5842</v>
      </c>
      <c r="B5360" s="130">
        <v>4</v>
      </c>
    </row>
    <row r="5361" spans="1:2" s="73" customFormat="1" ht="10.5">
      <c r="A5361" s="129" t="s">
        <v>5843</v>
      </c>
      <c r="B5361" s="130">
        <v>2.5</v>
      </c>
    </row>
    <row r="5362" spans="1:2" s="73" customFormat="1" ht="10.5">
      <c r="A5362" s="129" t="s">
        <v>5844</v>
      </c>
      <c r="B5362" s="130">
        <v>0.5</v>
      </c>
    </row>
    <row r="5363" spans="1:2" s="73" customFormat="1" ht="10.5">
      <c r="A5363" s="129" t="s">
        <v>5845</v>
      </c>
      <c r="B5363" s="130">
        <v>2</v>
      </c>
    </row>
    <row r="5364" spans="1:2" s="73" customFormat="1" ht="10.5">
      <c r="A5364" s="129" t="s">
        <v>5846</v>
      </c>
      <c r="B5364" s="130">
        <v>0.5</v>
      </c>
    </row>
    <row r="5365" spans="1:2" s="73" customFormat="1" ht="10.5">
      <c r="A5365" s="129" t="s">
        <v>5847</v>
      </c>
      <c r="B5365" s="130">
        <v>2</v>
      </c>
    </row>
    <row r="5366" spans="1:2" s="73" customFormat="1" ht="10.5">
      <c r="A5366" s="129" t="s">
        <v>5848</v>
      </c>
      <c r="B5366" s="130">
        <v>0.5</v>
      </c>
    </row>
    <row r="5367" spans="1:2" s="73" customFormat="1" ht="10.5">
      <c r="A5367" s="129" t="s">
        <v>5849</v>
      </c>
      <c r="B5367" s="130">
        <v>1</v>
      </c>
    </row>
    <row r="5368" spans="1:2" s="73" customFormat="1" ht="10.5">
      <c r="A5368" s="129" t="s">
        <v>5850</v>
      </c>
      <c r="B5368" s="130">
        <v>0.5</v>
      </c>
    </row>
    <row r="5369" spans="1:2" s="73" customFormat="1" ht="10.5">
      <c r="A5369" s="129" t="s">
        <v>5851</v>
      </c>
      <c r="B5369" s="130">
        <v>0.5</v>
      </c>
    </row>
    <row r="5370" spans="1:2" s="73" customFormat="1" ht="10.5">
      <c r="A5370" s="129" t="s">
        <v>5852</v>
      </c>
      <c r="B5370" s="130">
        <v>2.5</v>
      </c>
    </row>
    <row r="5371" spans="1:2" s="73" customFormat="1" ht="10.5">
      <c r="A5371" s="129" t="s">
        <v>5853</v>
      </c>
      <c r="B5371" s="130">
        <v>2.5</v>
      </c>
    </row>
    <row r="5372" spans="1:2" s="73" customFormat="1" ht="10.5">
      <c r="A5372" s="129" t="s">
        <v>5854</v>
      </c>
      <c r="B5372" s="130">
        <v>2.5</v>
      </c>
    </row>
    <row r="5373" spans="1:2" s="73" customFormat="1" ht="10.5">
      <c r="A5373" s="129" t="s">
        <v>5855</v>
      </c>
      <c r="B5373" s="130">
        <v>2</v>
      </c>
    </row>
    <row r="5374" spans="1:2" s="73" customFormat="1" ht="10.5">
      <c r="A5374" s="129" t="s">
        <v>5856</v>
      </c>
      <c r="B5374" s="130">
        <v>1.5</v>
      </c>
    </row>
    <row r="5375" spans="1:2" s="73" customFormat="1" ht="10.5">
      <c r="A5375" s="129" t="s">
        <v>5857</v>
      </c>
      <c r="B5375" s="130">
        <v>1</v>
      </c>
    </row>
    <row r="5376" spans="1:2" s="73" customFormat="1" ht="10.5">
      <c r="A5376" s="129" t="s">
        <v>5858</v>
      </c>
      <c r="B5376" s="130">
        <v>1.5</v>
      </c>
    </row>
    <row r="5377" spans="1:2" s="73" customFormat="1" ht="10.5">
      <c r="A5377" s="129" t="s">
        <v>5859</v>
      </c>
      <c r="B5377" s="130">
        <v>1.5</v>
      </c>
    </row>
    <row r="5378" spans="1:2" s="73" customFormat="1" ht="10.5">
      <c r="A5378" s="129" t="s">
        <v>5860</v>
      </c>
      <c r="B5378" s="130">
        <v>1.5</v>
      </c>
    </row>
    <row r="5379" spans="1:2" s="73" customFormat="1" ht="10.5">
      <c r="A5379" s="129" t="s">
        <v>5861</v>
      </c>
      <c r="B5379" s="130">
        <v>4</v>
      </c>
    </row>
    <row r="5380" spans="1:2" s="73" customFormat="1" ht="10.5">
      <c r="A5380" s="129" t="s">
        <v>5862</v>
      </c>
      <c r="B5380" s="130">
        <v>1</v>
      </c>
    </row>
    <row r="5381" spans="1:2" s="73" customFormat="1" ht="10.5">
      <c r="A5381" s="129" t="s">
        <v>5863</v>
      </c>
      <c r="B5381" s="130">
        <v>3</v>
      </c>
    </row>
    <row r="5382" spans="1:2" s="73" customFormat="1" ht="10.5">
      <c r="A5382" s="129" t="s">
        <v>5864</v>
      </c>
      <c r="B5382" s="130">
        <v>4.5</v>
      </c>
    </row>
    <row r="5383" spans="1:2" s="73" customFormat="1" ht="10.5">
      <c r="A5383" s="129" t="s">
        <v>5865</v>
      </c>
      <c r="B5383" s="130">
        <v>1</v>
      </c>
    </row>
    <row r="5384" spans="1:2" s="73" customFormat="1" ht="10.5">
      <c r="A5384" s="129" t="s">
        <v>5866</v>
      </c>
      <c r="B5384" s="130">
        <v>1</v>
      </c>
    </row>
    <row r="5385" spans="1:2" s="73" customFormat="1" ht="10.5">
      <c r="A5385" s="129" t="s">
        <v>5867</v>
      </c>
      <c r="B5385" s="130">
        <v>0.5</v>
      </c>
    </row>
    <row r="5386" spans="1:2" s="73" customFormat="1" ht="10.5">
      <c r="A5386" s="129" t="s">
        <v>5868</v>
      </c>
      <c r="B5386" s="130">
        <v>0.5</v>
      </c>
    </row>
    <row r="5387" spans="1:2" s="73" customFormat="1" ht="10.5">
      <c r="A5387" s="129" t="s">
        <v>5869</v>
      </c>
      <c r="B5387" s="130">
        <v>0</v>
      </c>
    </row>
    <row r="5388" spans="1:2" s="73" customFormat="1" ht="10.5">
      <c r="A5388" s="129" t="s">
        <v>5870</v>
      </c>
      <c r="B5388" s="130">
        <v>1</v>
      </c>
    </row>
    <row r="5389" spans="1:2" s="73" customFormat="1" ht="10.5">
      <c r="A5389" s="129" t="s">
        <v>5871</v>
      </c>
      <c r="B5389" s="130">
        <v>3</v>
      </c>
    </row>
    <row r="5390" spans="1:2" s="73" customFormat="1" ht="10.5">
      <c r="A5390" s="129" t="s">
        <v>5872</v>
      </c>
      <c r="B5390" s="130">
        <v>1.5</v>
      </c>
    </row>
    <row r="5391" spans="1:2" s="73" customFormat="1" ht="10.5">
      <c r="A5391" s="129" t="s">
        <v>5873</v>
      </c>
      <c r="B5391" s="130">
        <v>7.5</v>
      </c>
    </row>
    <row r="5392" spans="1:2" s="73" customFormat="1" ht="10.5">
      <c r="A5392" s="129" t="s">
        <v>5874</v>
      </c>
      <c r="B5392" s="130">
        <v>3</v>
      </c>
    </row>
    <row r="5393" spans="1:2" s="73" customFormat="1" ht="10.5">
      <c r="A5393" s="129" t="s">
        <v>5875</v>
      </c>
      <c r="B5393" s="130">
        <v>0.5</v>
      </c>
    </row>
    <row r="5394" spans="1:2" s="73" customFormat="1" ht="10.5">
      <c r="A5394" s="129" t="s">
        <v>5876</v>
      </c>
      <c r="B5394" s="130">
        <v>0</v>
      </c>
    </row>
    <row r="5395" spans="1:2" s="73" customFormat="1" ht="10.5">
      <c r="A5395" s="129" t="s">
        <v>5877</v>
      </c>
      <c r="B5395" s="130">
        <v>1.5</v>
      </c>
    </row>
    <row r="5396" spans="1:2" s="73" customFormat="1" ht="10.5">
      <c r="A5396" s="131" t="s">
        <v>5878</v>
      </c>
      <c r="B5396" s="130">
        <v>0</v>
      </c>
    </row>
    <row r="5397" spans="1:2" s="73" customFormat="1" ht="10.5">
      <c r="A5397" s="129" t="s">
        <v>5879</v>
      </c>
      <c r="B5397" s="130">
        <v>1.5</v>
      </c>
    </row>
    <row r="5398" spans="1:2" s="73" customFormat="1" ht="10.5">
      <c r="A5398" s="129" t="s">
        <v>5880</v>
      </c>
      <c r="B5398" s="130">
        <v>3.5</v>
      </c>
    </row>
    <row r="5399" spans="1:2" s="73" customFormat="1" ht="10.5">
      <c r="A5399" s="129" t="s">
        <v>5881</v>
      </c>
      <c r="B5399" s="130">
        <v>2.5</v>
      </c>
    </row>
    <row r="5400" spans="1:2" s="73" customFormat="1" ht="10.5">
      <c r="A5400" s="129" t="s">
        <v>5882</v>
      </c>
      <c r="B5400" s="130">
        <v>1.5</v>
      </c>
    </row>
    <row r="5401" spans="1:2" s="73" customFormat="1" ht="10.5">
      <c r="A5401" s="129" t="s">
        <v>5883</v>
      </c>
      <c r="B5401" s="130">
        <v>2.5</v>
      </c>
    </row>
    <row r="5402" spans="1:2" s="73" customFormat="1" ht="10.5">
      <c r="A5402" s="129" t="s">
        <v>5884</v>
      </c>
      <c r="B5402" s="130">
        <v>3</v>
      </c>
    </row>
    <row r="5403" spans="1:2" s="73" customFormat="1" ht="10.5">
      <c r="A5403" s="129" t="s">
        <v>5885</v>
      </c>
      <c r="B5403" s="130">
        <v>3</v>
      </c>
    </row>
    <row r="5404" spans="1:2" s="73" customFormat="1" ht="10.5">
      <c r="A5404" s="129" t="s">
        <v>5886</v>
      </c>
      <c r="B5404" s="130">
        <v>1</v>
      </c>
    </row>
    <row r="5405" spans="1:2" s="73" customFormat="1" ht="10.5">
      <c r="A5405" s="129" t="s">
        <v>5887</v>
      </c>
      <c r="B5405" s="130">
        <v>3</v>
      </c>
    </row>
    <row r="5406" spans="1:2" s="73" customFormat="1" ht="10.5">
      <c r="A5406" s="129" t="s">
        <v>5888</v>
      </c>
      <c r="B5406" s="130">
        <v>3</v>
      </c>
    </row>
    <row r="5407" spans="1:2" s="73" customFormat="1" ht="10.5">
      <c r="A5407" s="129" t="s">
        <v>5889</v>
      </c>
      <c r="B5407" s="130">
        <v>2</v>
      </c>
    </row>
    <row r="5408" spans="1:2" s="73" customFormat="1" ht="10.5">
      <c r="A5408" s="131" t="s">
        <v>5890</v>
      </c>
      <c r="B5408" s="130">
        <v>2.5</v>
      </c>
    </row>
    <row r="5409" spans="1:2" s="73" customFormat="1" ht="10.5">
      <c r="A5409" s="129" t="s">
        <v>5891</v>
      </c>
      <c r="B5409" s="130">
        <v>4</v>
      </c>
    </row>
    <row r="5410" spans="1:2" s="73" customFormat="1" ht="10.5">
      <c r="A5410" s="131" t="s">
        <v>5892</v>
      </c>
      <c r="B5410" s="130">
        <v>2</v>
      </c>
    </row>
    <row r="5411" spans="1:2" s="73" customFormat="1" ht="10.5">
      <c r="A5411" s="131" t="s">
        <v>5893</v>
      </c>
      <c r="B5411" s="130">
        <v>1.5</v>
      </c>
    </row>
    <row r="5412" spans="1:2" s="73" customFormat="1" ht="10.5">
      <c r="A5412" s="131" t="s">
        <v>5894</v>
      </c>
      <c r="B5412" s="130">
        <v>2.5</v>
      </c>
    </row>
    <row r="5413" spans="1:2" s="73" customFormat="1" ht="10.5">
      <c r="A5413" s="129" t="s">
        <v>5895</v>
      </c>
      <c r="B5413" s="130">
        <v>4</v>
      </c>
    </row>
    <row r="5414" spans="1:2" s="73" customFormat="1" ht="10.5">
      <c r="A5414" s="129" t="s">
        <v>5896</v>
      </c>
      <c r="B5414" s="130">
        <v>5</v>
      </c>
    </row>
    <row r="5415" spans="1:2" s="73" customFormat="1" ht="10.5">
      <c r="A5415" s="129" t="s">
        <v>5897</v>
      </c>
      <c r="B5415" s="130">
        <v>1</v>
      </c>
    </row>
    <row r="5416" spans="1:2" s="73" customFormat="1" ht="10.5">
      <c r="A5416" s="129" t="s">
        <v>5898</v>
      </c>
      <c r="B5416" s="130">
        <v>1.5</v>
      </c>
    </row>
    <row r="5417" spans="1:2" s="73" customFormat="1" ht="10.5">
      <c r="A5417" s="129" t="s">
        <v>5899</v>
      </c>
      <c r="B5417" s="130">
        <v>1</v>
      </c>
    </row>
    <row r="5418" spans="1:2" s="73" customFormat="1" ht="10.5">
      <c r="A5418" s="129" t="s">
        <v>5900</v>
      </c>
      <c r="B5418" s="130">
        <v>1.5</v>
      </c>
    </row>
    <row r="5419" spans="1:2" s="73" customFormat="1" ht="10.5">
      <c r="A5419" s="129" t="s">
        <v>5901</v>
      </c>
      <c r="B5419" s="130">
        <v>1.5</v>
      </c>
    </row>
    <row r="5420" spans="1:2" s="73" customFormat="1" ht="10.5">
      <c r="A5420" s="129" t="s">
        <v>5902</v>
      </c>
      <c r="B5420" s="130">
        <v>2</v>
      </c>
    </row>
    <row r="5421" spans="1:2" s="73" customFormat="1" ht="10.5">
      <c r="A5421" s="129" t="s">
        <v>5903</v>
      </c>
      <c r="B5421" s="130">
        <v>2</v>
      </c>
    </row>
    <row r="5422" spans="1:2" s="73" customFormat="1" ht="10.5">
      <c r="A5422" s="129" t="s">
        <v>5904</v>
      </c>
      <c r="B5422" s="130">
        <v>5.5</v>
      </c>
    </row>
    <row r="5423" spans="1:2" s="73" customFormat="1" ht="10.5">
      <c r="A5423" s="129" t="s">
        <v>5905</v>
      </c>
      <c r="B5423" s="130">
        <v>2.5</v>
      </c>
    </row>
    <row r="5424" spans="1:2" s="73" customFormat="1" ht="10.5">
      <c r="A5424" s="129" t="s">
        <v>5906</v>
      </c>
      <c r="B5424" s="130">
        <v>5</v>
      </c>
    </row>
    <row r="5425" spans="1:2" s="73" customFormat="1" ht="10.5">
      <c r="A5425" s="129" t="s">
        <v>5907</v>
      </c>
      <c r="B5425" s="130">
        <v>5</v>
      </c>
    </row>
    <row r="5426" spans="1:2" s="73" customFormat="1" ht="10.5">
      <c r="A5426" s="129" t="s">
        <v>5908</v>
      </c>
      <c r="B5426" s="130">
        <v>5</v>
      </c>
    </row>
    <row r="5427" spans="1:2" s="73" customFormat="1" ht="10.5">
      <c r="A5427" s="129" t="s">
        <v>5909</v>
      </c>
      <c r="B5427" s="130">
        <v>6</v>
      </c>
    </row>
    <row r="5428" spans="1:2" s="73" customFormat="1" ht="10.5">
      <c r="A5428" s="129" t="s">
        <v>5910</v>
      </c>
      <c r="B5428" s="130">
        <v>5</v>
      </c>
    </row>
    <row r="5429" spans="1:2" s="73" customFormat="1" ht="10.5">
      <c r="A5429" s="129" t="s">
        <v>5911</v>
      </c>
      <c r="B5429" s="130">
        <v>4.5</v>
      </c>
    </row>
    <row r="5430" spans="1:2" s="73" customFormat="1" ht="10.5">
      <c r="A5430" s="129" t="s">
        <v>5912</v>
      </c>
      <c r="B5430" s="130">
        <v>6</v>
      </c>
    </row>
    <row r="5431" spans="1:2" s="73" customFormat="1" ht="10.5">
      <c r="A5431" s="129" t="s">
        <v>5913</v>
      </c>
      <c r="B5431" s="130">
        <v>5</v>
      </c>
    </row>
    <row r="5432" spans="1:2" s="73" customFormat="1" ht="10.5">
      <c r="A5432" s="129" t="s">
        <v>5914</v>
      </c>
      <c r="B5432" s="130">
        <v>7</v>
      </c>
    </row>
    <row r="5433" spans="1:2" s="73" customFormat="1" ht="10.5">
      <c r="A5433" s="129" t="s">
        <v>5915</v>
      </c>
      <c r="B5433" s="130">
        <v>5.5</v>
      </c>
    </row>
    <row r="5434" spans="1:2" s="73" customFormat="1" ht="10.5">
      <c r="A5434" s="129" t="s">
        <v>5916</v>
      </c>
      <c r="B5434" s="130">
        <v>5</v>
      </c>
    </row>
    <row r="5435" spans="1:2" s="73" customFormat="1" ht="10.5">
      <c r="A5435" s="129" t="s">
        <v>5917</v>
      </c>
      <c r="B5435" s="130">
        <v>5.5</v>
      </c>
    </row>
    <row r="5436" spans="1:2" s="73" customFormat="1" ht="10.5">
      <c r="A5436" s="129" t="s">
        <v>5918</v>
      </c>
      <c r="B5436" s="130">
        <v>2.5</v>
      </c>
    </row>
    <row r="5437" spans="1:2" s="73" customFormat="1" ht="10.5">
      <c r="A5437" s="129" t="s">
        <v>5919</v>
      </c>
      <c r="B5437" s="130">
        <v>2.5</v>
      </c>
    </row>
    <row r="5438" spans="1:2" s="73" customFormat="1" ht="10.5">
      <c r="A5438" s="129" t="s">
        <v>5920</v>
      </c>
      <c r="B5438" s="130">
        <v>2.5</v>
      </c>
    </row>
    <row r="5439" spans="1:2" s="73" customFormat="1" ht="10.5">
      <c r="A5439" s="131" t="s">
        <v>5921</v>
      </c>
      <c r="B5439" s="130">
        <v>2.5</v>
      </c>
    </row>
    <row r="5440" spans="1:2" s="73" customFormat="1" ht="10.5">
      <c r="A5440" s="131" t="s">
        <v>5922</v>
      </c>
      <c r="B5440" s="130">
        <v>1</v>
      </c>
    </row>
    <row r="5441" spans="1:2" s="73" customFormat="1" ht="10.5">
      <c r="A5441" s="129" t="s">
        <v>5923</v>
      </c>
      <c r="B5441" s="130">
        <v>1</v>
      </c>
    </row>
    <row r="5442" spans="1:2" s="73" customFormat="1" ht="10.5">
      <c r="A5442" s="131" t="s">
        <v>5924</v>
      </c>
      <c r="B5442" s="130">
        <v>2</v>
      </c>
    </row>
    <row r="5443" spans="1:2" s="73" customFormat="1" ht="10.5">
      <c r="A5443" s="131" t="s">
        <v>5925</v>
      </c>
      <c r="B5443" s="130">
        <v>1.5</v>
      </c>
    </row>
    <row r="5444" spans="1:2" s="73" customFormat="1" ht="10.5">
      <c r="A5444" s="131" t="s">
        <v>5926</v>
      </c>
      <c r="B5444" s="130">
        <v>1.5</v>
      </c>
    </row>
    <row r="5445" spans="1:2" s="73" customFormat="1" ht="10.5">
      <c r="A5445" s="131" t="s">
        <v>5927</v>
      </c>
      <c r="B5445" s="130">
        <v>1</v>
      </c>
    </row>
    <row r="5446" spans="1:2" s="73" customFormat="1" ht="10.5">
      <c r="A5446" s="129" t="s">
        <v>5928</v>
      </c>
      <c r="B5446" s="130">
        <v>1</v>
      </c>
    </row>
    <row r="5447" spans="1:2" s="73" customFormat="1" ht="10.5">
      <c r="A5447" s="131" t="s">
        <v>5929</v>
      </c>
      <c r="B5447" s="130">
        <v>6.5</v>
      </c>
    </row>
    <row r="5448" spans="1:2" s="73" customFormat="1" ht="10.5">
      <c r="A5448" s="131" t="s">
        <v>5930</v>
      </c>
      <c r="B5448" s="130">
        <v>6</v>
      </c>
    </row>
    <row r="5449" spans="1:2" s="73" customFormat="1" ht="10.5">
      <c r="A5449" s="131" t="s">
        <v>5931</v>
      </c>
      <c r="B5449" s="130">
        <v>6</v>
      </c>
    </row>
    <row r="5450" spans="1:2" s="73" customFormat="1" ht="10.5">
      <c r="A5450" s="131" t="s">
        <v>5932</v>
      </c>
      <c r="B5450" s="130">
        <v>8</v>
      </c>
    </row>
    <row r="5451" spans="1:2" s="73" customFormat="1" ht="10.5">
      <c r="A5451" s="131" t="s">
        <v>5933</v>
      </c>
      <c r="B5451" s="130">
        <v>6.5</v>
      </c>
    </row>
    <row r="5452" spans="1:2" s="73" customFormat="1" ht="10.5">
      <c r="A5452" s="131" t="s">
        <v>5934</v>
      </c>
      <c r="B5452" s="130">
        <v>2.5</v>
      </c>
    </row>
    <row r="5453" spans="1:2" s="73" customFormat="1" ht="10.5">
      <c r="A5453" s="131" t="s">
        <v>5935</v>
      </c>
      <c r="B5453" s="130">
        <v>2.5</v>
      </c>
    </row>
    <row r="5454" spans="1:2" s="73" customFormat="1" ht="10.5">
      <c r="A5454" s="131" t="s">
        <v>5936</v>
      </c>
      <c r="B5454" s="130">
        <v>2.5</v>
      </c>
    </row>
    <row r="5455" spans="1:2" s="73" customFormat="1" ht="10.5">
      <c r="A5455" s="129" t="s">
        <v>5937</v>
      </c>
      <c r="B5455" s="130">
        <v>2.5</v>
      </c>
    </row>
    <row r="5456" spans="1:2" s="73" customFormat="1" ht="10.5">
      <c r="A5456" s="129" t="s">
        <v>5938</v>
      </c>
      <c r="B5456" s="130">
        <v>6</v>
      </c>
    </row>
    <row r="5457" spans="1:2" s="73" customFormat="1" ht="10.5">
      <c r="A5457" s="129" t="s">
        <v>5939</v>
      </c>
      <c r="B5457" s="130">
        <v>6</v>
      </c>
    </row>
    <row r="5458" spans="1:2" s="73" customFormat="1" ht="10.5">
      <c r="A5458" s="129" t="s">
        <v>5940</v>
      </c>
      <c r="B5458" s="130">
        <v>3</v>
      </c>
    </row>
    <row r="5459" spans="1:2" s="73" customFormat="1" ht="10.5">
      <c r="A5459" s="129" t="s">
        <v>5941</v>
      </c>
      <c r="B5459" s="130">
        <v>4</v>
      </c>
    </row>
    <row r="5460" spans="1:2" s="73" customFormat="1" ht="10.5">
      <c r="A5460" s="129" t="s">
        <v>5942</v>
      </c>
      <c r="B5460" s="130">
        <v>2.5</v>
      </c>
    </row>
    <row r="5461" spans="1:2" s="73" customFormat="1" ht="10.5">
      <c r="A5461" s="129" t="s">
        <v>5943</v>
      </c>
      <c r="B5461" s="130">
        <v>2.5</v>
      </c>
    </row>
    <row r="5462" spans="1:2" s="73" customFormat="1" ht="10.5">
      <c r="A5462" s="129" t="s">
        <v>5944</v>
      </c>
      <c r="B5462" s="130">
        <v>2.5</v>
      </c>
    </row>
    <row r="5463" spans="1:2" s="73" customFormat="1" ht="10.5">
      <c r="A5463" s="129" t="s">
        <v>5945</v>
      </c>
      <c r="B5463" s="130">
        <v>2.5</v>
      </c>
    </row>
    <row r="5464" spans="1:2" s="73" customFormat="1" ht="10.5">
      <c r="A5464" s="129" t="s">
        <v>5946</v>
      </c>
      <c r="B5464" s="130">
        <v>2.5</v>
      </c>
    </row>
    <row r="5465" spans="1:2" s="73" customFormat="1" ht="10.5">
      <c r="A5465" s="129" t="s">
        <v>5947</v>
      </c>
      <c r="B5465" s="130">
        <v>3</v>
      </c>
    </row>
    <row r="5466" spans="1:2" s="73" customFormat="1" ht="10.5">
      <c r="A5466" s="129" t="s">
        <v>5948</v>
      </c>
      <c r="B5466" s="130">
        <v>2</v>
      </c>
    </row>
    <row r="5467" spans="1:2" s="73" customFormat="1" ht="10.5">
      <c r="A5467" s="131" t="s">
        <v>5949</v>
      </c>
      <c r="B5467" s="130">
        <v>5</v>
      </c>
    </row>
    <row r="5468" spans="1:2" s="73" customFormat="1" ht="10.5">
      <c r="A5468" s="131" t="s">
        <v>5950</v>
      </c>
      <c r="B5468" s="130">
        <v>0.5</v>
      </c>
    </row>
    <row r="5469" spans="1:2" s="73" customFormat="1" ht="10.5">
      <c r="A5469" s="129" t="s">
        <v>5951</v>
      </c>
      <c r="B5469" s="130">
        <v>0.5</v>
      </c>
    </row>
    <row r="5470" spans="1:2" s="73" customFormat="1" ht="10.5">
      <c r="A5470" s="129" t="s">
        <v>5952</v>
      </c>
      <c r="B5470" s="130">
        <v>0.5</v>
      </c>
    </row>
    <row r="5471" spans="1:2" s="73" customFormat="1" ht="10.5">
      <c r="A5471" s="129" t="s">
        <v>5953</v>
      </c>
      <c r="B5471" s="130">
        <v>0.5</v>
      </c>
    </row>
    <row r="5472" spans="1:2" s="73" customFormat="1" ht="10.5">
      <c r="A5472" s="129" t="s">
        <v>5954</v>
      </c>
      <c r="B5472" s="130">
        <v>1</v>
      </c>
    </row>
    <row r="5473" spans="1:2" s="73" customFormat="1" ht="10.5">
      <c r="A5473" s="129" t="s">
        <v>5955</v>
      </c>
      <c r="B5473" s="130">
        <v>0.5</v>
      </c>
    </row>
    <row r="5474" spans="1:2" s="73" customFormat="1" ht="10.5">
      <c r="A5474" s="129" t="s">
        <v>5956</v>
      </c>
      <c r="B5474" s="130">
        <v>1.5</v>
      </c>
    </row>
    <row r="5475" spans="1:2" s="73" customFormat="1" ht="10.5">
      <c r="A5475" s="129" t="s">
        <v>5957</v>
      </c>
      <c r="B5475" s="130">
        <v>1.5</v>
      </c>
    </row>
    <row r="5476" spans="1:2" s="73" customFormat="1" ht="10.5">
      <c r="A5476" s="129" t="s">
        <v>5958</v>
      </c>
      <c r="B5476" s="130">
        <v>2</v>
      </c>
    </row>
    <row r="5477" spans="1:2" s="73" customFormat="1" ht="10.5">
      <c r="A5477" s="129" t="s">
        <v>5959</v>
      </c>
      <c r="B5477" s="130">
        <v>1.5</v>
      </c>
    </row>
    <row r="5478" spans="1:2" s="73" customFormat="1" ht="10.5">
      <c r="A5478" s="129" t="s">
        <v>5960</v>
      </c>
      <c r="B5478" s="130">
        <v>2</v>
      </c>
    </row>
    <row r="5479" spans="1:2" s="73" customFormat="1" ht="10.5">
      <c r="A5479" s="129" t="s">
        <v>5961</v>
      </c>
      <c r="B5479" s="130">
        <v>1.5</v>
      </c>
    </row>
    <row r="5480" spans="1:2" s="73" customFormat="1" ht="10.5">
      <c r="A5480" s="129" t="s">
        <v>5962</v>
      </c>
      <c r="B5480" s="130">
        <v>1.5</v>
      </c>
    </row>
    <row r="5481" spans="1:2" s="73" customFormat="1" ht="10.5">
      <c r="A5481" s="129" t="s">
        <v>5963</v>
      </c>
      <c r="B5481" s="130">
        <v>1.5</v>
      </c>
    </row>
    <row r="5482" spans="1:2" s="73" customFormat="1" ht="10.5">
      <c r="A5482" s="131" t="s">
        <v>5964</v>
      </c>
      <c r="B5482" s="130">
        <v>1.5</v>
      </c>
    </row>
    <row r="5483" spans="1:2" s="73" customFormat="1" ht="10.5">
      <c r="A5483" s="129" t="s">
        <v>5965</v>
      </c>
      <c r="B5483" s="130">
        <v>5.5</v>
      </c>
    </row>
    <row r="5484" spans="1:2" s="73" customFormat="1" ht="10.5">
      <c r="A5484" s="131" t="s">
        <v>5966</v>
      </c>
      <c r="B5484" s="130">
        <v>0</v>
      </c>
    </row>
    <row r="5485" spans="1:2" s="73" customFormat="1" ht="10.5">
      <c r="A5485" s="131" t="s">
        <v>5967</v>
      </c>
      <c r="B5485" s="130">
        <v>0</v>
      </c>
    </row>
    <row r="5486" spans="1:2" s="73" customFormat="1" ht="10.5">
      <c r="A5486" s="129" t="s">
        <v>5968</v>
      </c>
      <c r="B5486" s="130">
        <v>0</v>
      </c>
    </row>
    <row r="5487" spans="1:2" s="73" customFormat="1" ht="10.5">
      <c r="A5487" s="129" t="s">
        <v>5969</v>
      </c>
      <c r="B5487" s="130">
        <v>0</v>
      </c>
    </row>
    <row r="5488" spans="1:2" s="73" customFormat="1" ht="10.5">
      <c r="A5488" s="129" t="s">
        <v>5970</v>
      </c>
      <c r="B5488" s="130">
        <v>0</v>
      </c>
    </row>
    <row r="5489" spans="1:2" s="73" customFormat="1" ht="10.5">
      <c r="A5489" s="131" t="s">
        <v>5971</v>
      </c>
      <c r="B5489" s="130">
        <v>3</v>
      </c>
    </row>
    <row r="5490" spans="1:2" s="73" customFormat="1" ht="10.5">
      <c r="A5490" s="131" t="s">
        <v>5972</v>
      </c>
      <c r="B5490" s="130">
        <v>4.5</v>
      </c>
    </row>
    <row r="5491" spans="1:2" s="73" customFormat="1" ht="10.5">
      <c r="A5491" s="131" t="s">
        <v>5973</v>
      </c>
      <c r="B5491" s="130">
        <v>1</v>
      </c>
    </row>
    <row r="5492" spans="1:2" s="73" customFormat="1" ht="10.5">
      <c r="A5492" s="131" t="s">
        <v>5974</v>
      </c>
      <c r="B5492" s="130">
        <v>2</v>
      </c>
    </row>
    <row r="5493" spans="1:2" s="73" customFormat="1" ht="10.5">
      <c r="A5493" s="131" t="s">
        <v>5975</v>
      </c>
      <c r="B5493" s="130">
        <v>7</v>
      </c>
    </row>
    <row r="5494" spans="1:2" s="73" customFormat="1" ht="10.5">
      <c r="A5494" s="131" t="s">
        <v>5976</v>
      </c>
      <c r="B5494" s="130">
        <v>1.5</v>
      </c>
    </row>
    <row r="5495" spans="1:2" s="73" customFormat="1" ht="10.5">
      <c r="A5495" s="129" t="s">
        <v>5977</v>
      </c>
      <c r="B5495" s="130">
        <v>3.5</v>
      </c>
    </row>
    <row r="5496" spans="1:2" s="73" customFormat="1" ht="10.5">
      <c r="A5496" s="131" t="s">
        <v>5978</v>
      </c>
      <c r="B5496" s="130">
        <v>1.5</v>
      </c>
    </row>
    <row r="5497" spans="1:2" s="73" customFormat="1" ht="10.5">
      <c r="A5497" s="129" t="s">
        <v>5979</v>
      </c>
      <c r="B5497" s="130">
        <v>0.5</v>
      </c>
    </row>
    <row r="5498" spans="1:2" s="73" customFormat="1" ht="10.5">
      <c r="A5498" s="129" t="s">
        <v>5980</v>
      </c>
      <c r="B5498" s="130">
        <v>1.5</v>
      </c>
    </row>
    <row r="5499" spans="1:2" s="73" customFormat="1" ht="10.5">
      <c r="A5499" s="129" t="s">
        <v>5981</v>
      </c>
      <c r="B5499" s="130">
        <v>1</v>
      </c>
    </row>
    <row r="5500" spans="1:2" s="73" customFormat="1" ht="10.5">
      <c r="A5500" s="129" t="s">
        <v>5982</v>
      </c>
      <c r="B5500" s="130">
        <v>1</v>
      </c>
    </row>
    <row r="5501" spans="1:2" s="73" customFormat="1" ht="10.5">
      <c r="A5501" s="129" t="s">
        <v>5983</v>
      </c>
      <c r="B5501" s="130">
        <v>1</v>
      </c>
    </row>
    <row r="5502" spans="1:2" s="73" customFormat="1" ht="10.5">
      <c r="A5502" s="129" t="s">
        <v>5984</v>
      </c>
      <c r="B5502" s="130">
        <v>2</v>
      </c>
    </row>
    <row r="5503" spans="1:2" s="73" customFormat="1" ht="10.5">
      <c r="A5503" s="129" t="s">
        <v>5985</v>
      </c>
      <c r="B5503" s="130">
        <v>1.5</v>
      </c>
    </row>
    <row r="5504" spans="1:2" s="73" customFormat="1" ht="10.5">
      <c r="A5504" s="129" t="s">
        <v>5986</v>
      </c>
      <c r="B5504" s="130">
        <v>2.5</v>
      </c>
    </row>
    <row r="5505" spans="1:2" s="73" customFormat="1" ht="10.5">
      <c r="A5505" s="129" t="s">
        <v>5987</v>
      </c>
      <c r="B5505" s="130">
        <v>20.5</v>
      </c>
    </row>
    <row r="5506" spans="1:2" s="73" customFormat="1" ht="10.5">
      <c r="A5506" s="129" t="s">
        <v>5988</v>
      </c>
      <c r="B5506" s="130">
        <v>14.5</v>
      </c>
    </row>
    <row r="5507" spans="1:2" s="73" customFormat="1" ht="10.5">
      <c r="A5507" s="129" t="s">
        <v>5989</v>
      </c>
      <c r="B5507" s="130">
        <v>2.5</v>
      </c>
    </row>
    <row r="5508" spans="1:2" s="73" customFormat="1" ht="10.5">
      <c r="A5508" s="129" t="s">
        <v>5990</v>
      </c>
      <c r="B5508" s="130">
        <v>11.5</v>
      </c>
    </row>
    <row r="5509" spans="1:2" s="73" customFormat="1" ht="10.5">
      <c r="A5509" s="129" t="s">
        <v>5991</v>
      </c>
      <c r="B5509" s="130">
        <v>9.5</v>
      </c>
    </row>
    <row r="5510" spans="1:2" s="73" customFormat="1" ht="10.5">
      <c r="A5510" s="129" t="s">
        <v>5992</v>
      </c>
      <c r="B5510" s="130">
        <v>9</v>
      </c>
    </row>
    <row r="5511" spans="1:2" s="73" customFormat="1" ht="10.5">
      <c r="A5511" s="129" t="s">
        <v>5993</v>
      </c>
      <c r="B5511" s="130">
        <v>2</v>
      </c>
    </row>
    <row r="5512" spans="1:2" s="73" customFormat="1" ht="10.5">
      <c r="A5512" s="129" t="s">
        <v>5994</v>
      </c>
      <c r="B5512" s="130">
        <v>2</v>
      </c>
    </row>
    <row r="5513" spans="1:2" s="73" customFormat="1" ht="10.5">
      <c r="A5513" s="129" t="s">
        <v>5995</v>
      </c>
      <c r="B5513" s="130">
        <v>1</v>
      </c>
    </row>
    <row r="5514" spans="1:2" s="73" customFormat="1" ht="10.5">
      <c r="A5514" s="129" t="s">
        <v>5996</v>
      </c>
      <c r="B5514" s="130">
        <v>4</v>
      </c>
    </row>
    <row r="5515" spans="1:2" s="73" customFormat="1" ht="10.5">
      <c r="A5515" s="131" t="s">
        <v>5997</v>
      </c>
      <c r="B5515" s="130">
        <v>5</v>
      </c>
    </row>
    <row r="5516" spans="1:2" s="73" customFormat="1" ht="10.5">
      <c r="A5516" s="129" t="s">
        <v>5998</v>
      </c>
      <c r="B5516" s="130">
        <v>5</v>
      </c>
    </row>
    <row r="5517" spans="1:2" s="73" customFormat="1" ht="10.5">
      <c r="A5517" s="129" t="s">
        <v>5999</v>
      </c>
      <c r="B5517" s="130">
        <v>4.5</v>
      </c>
    </row>
    <row r="5518" spans="1:2" s="73" customFormat="1" ht="10.5">
      <c r="A5518" s="129" t="s">
        <v>6000</v>
      </c>
      <c r="B5518" s="130">
        <v>4.5</v>
      </c>
    </row>
    <row r="5519" spans="1:2" s="73" customFormat="1" ht="10.5">
      <c r="A5519" s="131" t="s">
        <v>6001</v>
      </c>
      <c r="B5519" s="130">
        <v>4</v>
      </c>
    </row>
    <row r="5520" spans="1:2" s="73" customFormat="1" ht="10.5">
      <c r="A5520" s="131" t="s">
        <v>6002</v>
      </c>
      <c r="B5520" s="130">
        <v>4</v>
      </c>
    </row>
    <row r="5521" spans="1:2" s="73" customFormat="1" ht="10.5">
      <c r="A5521" s="131" t="s">
        <v>6003</v>
      </c>
      <c r="B5521" s="130">
        <v>4.5</v>
      </c>
    </row>
    <row r="5522" spans="1:2" s="73" customFormat="1" ht="10.5">
      <c r="A5522" s="131" t="s">
        <v>6004</v>
      </c>
      <c r="B5522" s="130">
        <v>4</v>
      </c>
    </row>
    <row r="5523" spans="1:2" s="73" customFormat="1" ht="10.5">
      <c r="A5523" s="131" t="s">
        <v>6005</v>
      </c>
      <c r="B5523" s="130">
        <v>4</v>
      </c>
    </row>
    <row r="5524" spans="1:2" s="73" customFormat="1" ht="10.5">
      <c r="A5524" s="131" t="s">
        <v>6006</v>
      </c>
      <c r="B5524" s="130">
        <v>4.5</v>
      </c>
    </row>
    <row r="5525" spans="1:2" s="73" customFormat="1" ht="10.5">
      <c r="A5525" s="131" t="s">
        <v>6007</v>
      </c>
      <c r="B5525" s="130">
        <v>3.5</v>
      </c>
    </row>
    <row r="5526" spans="1:2" s="73" customFormat="1" ht="10.5">
      <c r="A5526" s="131" t="s">
        <v>6008</v>
      </c>
      <c r="B5526" s="130">
        <v>3.5</v>
      </c>
    </row>
    <row r="5527" spans="1:2" s="73" customFormat="1" ht="10.5">
      <c r="A5527" s="131" t="s">
        <v>6009</v>
      </c>
      <c r="B5527" s="130">
        <v>4</v>
      </c>
    </row>
    <row r="5528" spans="1:2" s="73" customFormat="1" ht="10.5">
      <c r="A5528" s="131" t="s">
        <v>6010</v>
      </c>
      <c r="B5528" s="130">
        <v>4</v>
      </c>
    </row>
    <row r="5529" spans="1:2" s="73" customFormat="1" ht="10.5">
      <c r="A5529" s="131" t="s">
        <v>6011</v>
      </c>
      <c r="B5529" s="130">
        <v>5</v>
      </c>
    </row>
    <row r="5530" spans="1:2" s="73" customFormat="1" ht="10.5">
      <c r="A5530" s="131" t="s">
        <v>6012</v>
      </c>
      <c r="B5530" s="130">
        <v>3.5</v>
      </c>
    </row>
    <row r="5531" spans="1:2" s="73" customFormat="1" ht="10.5">
      <c r="A5531" s="129" t="s">
        <v>6013</v>
      </c>
      <c r="B5531" s="130">
        <v>3</v>
      </c>
    </row>
    <row r="5532" spans="1:2" s="73" customFormat="1" ht="10.5">
      <c r="A5532" s="129" t="s">
        <v>6014</v>
      </c>
      <c r="B5532" s="130">
        <v>3.5</v>
      </c>
    </row>
    <row r="5533" spans="1:2" s="73" customFormat="1" ht="10.5">
      <c r="A5533" s="129" t="s">
        <v>6015</v>
      </c>
      <c r="B5533" s="130">
        <v>3.5</v>
      </c>
    </row>
    <row r="5534" spans="1:2" s="73" customFormat="1" ht="10.5">
      <c r="A5534" s="129" t="s">
        <v>6016</v>
      </c>
      <c r="B5534" s="130">
        <v>3</v>
      </c>
    </row>
    <row r="5535" spans="1:2" s="73" customFormat="1" ht="10.5">
      <c r="A5535" s="129" t="s">
        <v>6017</v>
      </c>
      <c r="B5535" s="130">
        <v>2.5</v>
      </c>
    </row>
    <row r="5536" spans="1:2" s="73" customFormat="1" ht="10.5">
      <c r="A5536" s="129" t="s">
        <v>6018</v>
      </c>
      <c r="B5536" s="130">
        <v>3</v>
      </c>
    </row>
    <row r="5537" spans="1:2" s="73" customFormat="1" ht="10.5">
      <c r="A5537" s="129" t="s">
        <v>6019</v>
      </c>
      <c r="B5537" s="130">
        <v>2.5</v>
      </c>
    </row>
    <row r="5538" spans="1:2" s="73" customFormat="1" ht="10.5">
      <c r="A5538" s="129" t="s">
        <v>6020</v>
      </c>
      <c r="B5538" s="130">
        <v>1</v>
      </c>
    </row>
    <row r="5539" spans="1:2" s="73" customFormat="1" ht="10.5">
      <c r="A5539" s="129" t="s">
        <v>6021</v>
      </c>
      <c r="B5539" s="130">
        <v>7</v>
      </c>
    </row>
    <row r="5540" spans="1:2" s="73" customFormat="1" ht="10.5">
      <c r="A5540" s="129" t="s">
        <v>6022</v>
      </c>
      <c r="B5540" s="130">
        <v>6.5</v>
      </c>
    </row>
    <row r="5541" spans="1:2" s="73" customFormat="1" ht="10.5">
      <c r="A5541" s="129" t="s">
        <v>6023</v>
      </c>
      <c r="B5541" s="130">
        <v>4</v>
      </c>
    </row>
    <row r="5542" spans="1:2" s="73" customFormat="1" ht="10.5">
      <c r="A5542" s="129" t="s">
        <v>6024</v>
      </c>
      <c r="B5542" s="130">
        <v>0.5</v>
      </c>
    </row>
    <row r="5543" spans="1:2" s="73" customFormat="1" ht="10.5">
      <c r="A5543" s="129" t="s">
        <v>6025</v>
      </c>
      <c r="B5543" s="130">
        <v>0.5</v>
      </c>
    </row>
    <row r="5544" spans="1:2" s="73" customFormat="1" ht="10.5">
      <c r="A5544" s="129" t="s">
        <v>6026</v>
      </c>
      <c r="B5544" s="130">
        <v>3</v>
      </c>
    </row>
    <row r="5545" spans="1:2" s="73" customFormat="1" ht="10.5">
      <c r="A5545" s="129" t="s">
        <v>6027</v>
      </c>
      <c r="B5545" s="130">
        <v>5.5</v>
      </c>
    </row>
    <row r="5546" spans="1:2" s="73" customFormat="1" ht="10.5">
      <c r="A5546" s="129" t="s">
        <v>6028</v>
      </c>
      <c r="B5546" s="130">
        <v>8.5</v>
      </c>
    </row>
    <row r="5547" spans="1:2" s="73" customFormat="1" ht="10.5">
      <c r="A5547" s="129" t="s">
        <v>6029</v>
      </c>
      <c r="B5547" s="130">
        <v>0.5</v>
      </c>
    </row>
    <row r="5548" spans="1:2" s="73" customFormat="1" ht="10.5">
      <c r="A5548" s="129" t="s">
        <v>6030</v>
      </c>
      <c r="B5548" s="130">
        <v>1.5</v>
      </c>
    </row>
    <row r="5549" spans="1:2" s="73" customFormat="1" ht="10.5">
      <c r="A5549" s="129" t="s">
        <v>6031</v>
      </c>
      <c r="B5549" s="130">
        <v>2</v>
      </c>
    </row>
    <row r="5550" spans="1:2" s="73" customFormat="1" ht="10.5">
      <c r="A5550" s="129" t="s">
        <v>6032</v>
      </c>
      <c r="B5550" s="130">
        <v>1</v>
      </c>
    </row>
    <row r="5551" spans="1:2" s="73" customFormat="1" ht="10.5">
      <c r="A5551" s="131" t="s">
        <v>6033</v>
      </c>
      <c r="B5551" s="130">
        <v>2.5</v>
      </c>
    </row>
    <row r="5552" spans="1:2" s="73" customFormat="1" ht="10.5">
      <c r="A5552" s="129" t="s">
        <v>6034</v>
      </c>
      <c r="B5552" s="130">
        <v>1.5</v>
      </c>
    </row>
    <row r="5553" spans="1:2" s="73" customFormat="1" ht="10.5">
      <c r="A5553" s="129" t="s">
        <v>6035</v>
      </c>
      <c r="B5553" s="130">
        <v>2.5</v>
      </c>
    </row>
    <row r="5554" spans="1:2" s="73" customFormat="1" ht="10.5">
      <c r="A5554" s="129" t="s">
        <v>6036</v>
      </c>
      <c r="B5554" s="130">
        <v>2.5</v>
      </c>
    </row>
    <row r="5555" spans="1:2" s="73" customFormat="1" ht="10.5">
      <c r="A5555" s="129" t="s">
        <v>6037</v>
      </c>
      <c r="B5555" s="130">
        <v>0.5</v>
      </c>
    </row>
    <row r="5556" spans="1:2" s="73" customFormat="1" ht="10.5">
      <c r="A5556" s="129" t="s">
        <v>6038</v>
      </c>
      <c r="B5556" s="130">
        <v>4.5</v>
      </c>
    </row>
    <row r="5557" spans="1:2" s="73" customFormat="1" ht="10.5">
      <c r="A5557" s="129" t="s">
        <v>6039</v>
      </c>
      <c r="B5557" s="130">
        <v>3</v>
      </c>
    </row>
    <row r="5558" spans="1:2" s="73" customFormat="1" ht="10.5">
      <c r="A5558" s="129" t="s">
        <v>6040</v>
      </c>
      <c r="B5558" s="130">
        <v>3.5</v>
      </c>
    </row>
    <row r="5559" spans="1:2" s="73" customFormat="1" ht="10.5">
      <c r="A5559" s="129" t="s">
        <v>6041</v>
      </c>
      <c r="B5559" s="130">
        <v>7.5</v>
      </c>
    </row>
    <row r="5560" spans="1:2" s="73" customFormat="1" ht="10.5">
      <c r="A5560" s="129" t="s">
        <v>6042</v>
      </c>
      <c r="B5560" s="130">
        <v>7.5</v>
      </c>
    </row>
    <row r="5561" spans="1:2" s="73" customFormat="1" ht="10.5">
      <c r="A5561" s="129" t="s">
        <v>6043</v>
      </c>
      <c r="B5561" s="130">
        <v>3</v>
      </c>
    </row>
    <row r="5562" spans="1:2" s="73" customFormat="1" ht="10.5">
      <c r="A5562" s="129" t="s">
        <v>6044</v>
      </c>
      <c r="B5562" s="130">
        <v>3.5</v>
      </c>
    </row>
    <row r="5563" spans="1:2" s="73" customFormat="1" ht="10.5">
      <c r="A5563" s="129" t="s">
        <v>6045</v>
      </c>
      <c r="B5563" s="130">
        <v>3.5</v>
      </c>
    </row>
    <row r="5564" spans="1:2" s="73" customFormat="1" ht="10.5">
      <c r="A5564" s="129" t="s">
        <v>6046</v>
      </c>
      <c r="B5564" s="130">
        <v>3.5</v>
      </c>
    </row>
    <row r="5565" spans="1:2" s="73" customFormat="1" ht="10.5">
      <c r="A5565" s="129" t="s">
        <v>6047</v>
      </c>
      <c r="B5565" s="130">
        <v>5.5</v>
      </c>
    </row>
    <row r="5566" spans="1:2" s="73" customFormat="1" ht="10.5">
      <c r="A5566" s="129" t="s">
        <v>6048</v>
      </c>
      <c r="B5566" s="130">
        <v>2.5</v>
      </c>
    </row>
    <row r="5567" spans="1:2" s="73" customFormat="1" ht="10.5">
      <c r="A5567" s="129" t="s">
        <v>6049</v>
      </c>
      <c r="B5567" s="130">
        <v>8</v>
      </c>
    </row>
    <row r="5568" spans="1:2" s="73" customFormat="1" ht="10.5">
      <c r="A5568" s="129" t="s">
        <v>6050</v>
      </c>
      <c r="B5568" s="130">
        <v>1.5</v>
      </c>
    </row>
    <row r="5569" spans="1:2" s="73" customFormat="1" ht="10.5">
      <c r="A5569" s="129" t="s">
        <v>6051</v>
      </c>
      <c r="B5569" s="130">
        <v>1</v>
      </c>
    </row>
    <row r="5570" spans="1:2" s="73" customFormat="1" ht="10.5">
      <c r="A5570" s="129" t="s">
        <v>6052</v>
      </c>
      <c r="B5570" s="130">
        <v>5.5</v>
      </c>
    </row>
    <row r="5571" spans="1:2" s="73" customFormat="1" ht="10.5">
      <c r="A5571" s="131" t="s">
        <v>6053</v>
      </c>
      <c r="B5571" s="130">
        <v>5.5</v>
      </c>
    </row>
    <row r="5572" spans="1:2" s="73" customFormat="1" ht="10.5">
      <c r="A5572" s="131" t="s">
        <v>6054</v>
      </c>
      <c r="B5572" s="130">
        <v>4.5</v>
      </c>
    </row>
    <row r="5573" spans="1:2" s="73" customFormat="1" ht="10.5">
      <c r="A5573" s="131" t="s">
        <v>6055</v>
      </c>
      <c r="B5573" s="130">
        <v>4.5</v>
      </c>
    </row>
    <row r="5574" spans="1:2" s="73" customFormat="1" ht="10.5">
      <c r="A5574" s="129" t="s">
        <v>6056</v>
      </c>
      <c r="B5574" s="130">
        <v>5</v>
      </c>
    </row>
    <row r="5575" spans="1:2" s="73" customFormat="1" ht="10.5">
      <c r="A5575" s="129" t="s">
        <v>6057</v>
      </c>
      <c r="B5575" s="130">
        <v>5.5</v>
      </c>
    </row>
    <row r="5576" spans="1:2" s="73" customFormat="1" ht="10.5">
      <c r="A5576" s="129" t="s">
        <v>6058</v>
      </c>
      <c r="B5576" s="130">
        <v>4.5</v>
      </c>
    </row>
    <row r="5577" spans="1:2" s="73" customFormat="1" ht="10.5">
      <c r="A5577" s="129" t="s">
        <v>6059</v>
      </c>
      <c r="B5577" s="130">
        <v>1.5</v>
      </c>
    </row>
    <row r="5578" spans="1:2" s="73" customFormat="1" ht="10.5">
      <c r="A5578" s="129" t="s">
        <v>6060</v>
      </c>
      <c r="B5578" s="130">
        <v>1</v>
      </c>
    </row>
    <row r="5579" spans="1:2" s="73" customFormat="1" ht="10.5">
      <c r="A5579" s="131" t="s">
        <v>6061</v>
      </c>
      <c r="B5579" s="130">
        <v>0.5</v>
      </c>
    </row>
    <row r="5580" spans="1:2" s="73" customFormat="1" ht="10.5">
      <c r="A5580" s="131" t="s">
        <v>6062</v>
      </c>
      <c r="B5580" s="130">
        <v>7.5</v>
      </c>
    </row>
    <row r="5581" spans="1:2" s="73" customFormat="1" ht="10.5">
      <c r="A5581" s="131" t="s">
        <v>6063</v>
      </c>
      <c r="B5581" s="130">
        <v>0</v>
      </c>
    </row>
    <row r="5582" spans="1:2" s="73" customFormat="1" ht="10.5">
      <c r="A5582" s="131" t="s">
        <v>6064</v>
      </c>
      <c r="B5582" s="130">
        <v>0.5</v>
      </c>
    </row>
    <row r="5583" spans="1:2" s="73" customFormat="1" ht="10.5">
      <c r="A5583" s="131" t="s">
        <v>6065</v>
      </c>
      <c r="B5583" s="130">
        <v>2.5</v>
      </c>
    </row>
    <row r="5584" spans="1:2" s="73" customFormat="1" ht="10.5">
      <c r="A5584" s="131" t="s">
        <v>6066</v>
      </c>
      <c r="B5584" s="130">
        <v>2.5</v>
      </c>
    </row>
    <row r="5585" spans="1:2" s="73" customFormat="1" ht="10.5">
      <c r="A5585" s="129" t="s">
        <v>6067</v>
      </c>
      <c r="B5585" s="130">
        <v>2.5</v>
      </c>
    </row>
    <row r="5586" spans="1:2" s="73" customFormat="1" ht="10.5">
      <c r="A5586" s="129" t="s">
        <v>6068</v>
      </c>
      <c r="B5586" s="130">
        <v>2.5</v>
      </c>
    </row>
    <row r="5587" spans="1:2" s="73" customFormat="1" ht="10.5">
      <c r="A5587" s="131" t="s">
        <v>6069</v>
      </c>
      <c r="B5587" s="130">
        <v>2.5</v>
      </c>
    </row>
    <row r="5588" spans="1:2" s="73" customFormat="1" ht="10.5">
      <c r="A5588" s="131" t="s">
        <v>6070</v>
      </c>
      <c r="B5588" s="130">
        <v>0</v>
      </c>
    </row>
    <row r="5589" spans="1:2" s="73" customFormat="1" ht="10.5">
      <c r="A5589" s="131" t="s">
        <v>6071</v>
      </c>
      <c r="B5589" s="130">
        <v>1</v>
      </c>
    </row>
    <row r="5590" spans="1:2" s="73" customFormat="1" ht="10.5">
      <c r="A5590" s="131" t="s">
        <v>6072</v>
      </c>
      <c r="B5590" s="130">
        <v>1</v>
      </c>
    </row>
    <row r="5591" spans="1:2" s="73" customFormat="1" ht="10.5">
      <c r="A5591" s="129" t="s">
        <v>6073</v>
      </c>
      <c r="B5591" s="130">
        <v>1</v>
      </c>
    </row>
    <row r="5592" spans="1:2" s="73" customFormat="1" ht="10.5">
      <c r="A5592" s="131" t="s">
        <v>6074</v>
      </c>
      <c r="B5592" s="130">
        <v>1</v>
      </c>
    </row>
    <row r="5593" spans="1:2" s="73" customFormat="1" ht="10.5">
      <c r="A5593" s="131" t="s">
        <v>6075</v>
      </c>
      <c r="B5593" s="130">
        <v>0</v>
      </c>
    </row>
    <row r="5594" spans="1:2" s="73" customFormat="1" ht="10.5">
      <c r="A5594" s="131" t="s">
        <v>6076</v>
      </c>
      <c r="B5594" s="130">
        <v>0.5</v>
      </c>
    </row>
    <row r="5595" spans="1:2" s="73" customFormat="1" ht="10.5">
      <c r="A5595" s="131" t="s">
        <v>6077</v>
      </c>
      <c r="B5595" s="130">
        <v>0.5</v>
      </c>
    </row>
    <row r="5596" spans="1:2" s="73" customFormat="1" ht="10.5">
      <c r="A5596" s="131" t="s">
        <v>6078</v>
      </c>
      <c r="B5596" s="130">
        <v>0.5</v>
      </c>
    </row>
    <row r="5597" spans="1:2" s="73" customFormat="1" ht="10.5">
      <c r="A5597" s="131" t="s">
        <v>6079</v>
      </c>
      <c r="B5597" s="130">
        <v>0.5</v>
      </c>
    </row>
    <row r="5598" spans="1:2" s="73" customFormat="1" ht="10.5">
      <c r="A5598" s="129" t="s">
        <v>6080</v>
      </c>
      <c r="B5598" s="130">
        <v>1.5</v>
      </c>
    </row>
    <row r="5599" spans="1:2" s="73" customFormat="1" ht="10.5">
      <c r="A5599" s="129" t="s">
        <v>6081</v>
      </c>
      <c r="B5599" s="130">
        <v>1</v>
      </c>
    </row>
    <row r="5600" spans="1:2" s="73" customFormat="1" ht="10.5">
      <c r="A5600" s="129" t="s">
        <v>6082</v>
      </c>
      <c r="B5600" s="130">
        <v>0</v>
      </c>
    </row>
    <row r="5601" spans="1:2" s="73" customFormat="1" ht="10.5">
      <c r="A5601" s="129" t="s">
        <v>6083</v>
      </c>
      <c r="B5601" s="130">
        <v>0</v>
      </c>
    </row>
    <row r="5602" spans="1:2" s="73" customFormat="1" ht="10.5">
      <c r="A5602" s="129" t="s">
        <v>6084</v>
      </c>
      <c r="B5602" s="130">
        <v>0.5</v>
      </c>
    </row>
    <row r="5603" spans="1:2" s="73" customFormat="1" ht="10.5">
      <c r="A5603" s="129" t="s">
        <v>6085</v>
      </c>
      <c r="B5603" s="130">
        <v>0</v>
      </c>
    </row>
    <row r="5604" spans="1:2" s="73" customFormat="1" ht="10.5">
      <c r="A5604" s="129" t="s">
        <v>6086</v>
      </c>
      <c r="B5604" s="130">
        <v>0.5</v>
      </c>
    </row>
    <row r="5605" spans="1:2" s="73" customFormat="1" ht="10.5">
      <c r="A5605" s="129" t="s">
        <v>6087</v>
      </c>
      <c r="B5605" s="130">
        <v>0.5</v>
      </c>
    </row>
    <row r="5606" spans="1:2" s="73" customFormat="1" ht="10.5">
      <c r="A5606" s="129" t="s">
        <v>6088</v>
      </c>
      <c r="B5606" s="130">
        <v>0.5</v>
      </c>
    </row>
    <row r="5607" spans="1:2" s="73" customFormat="1" ht="10.5">
      <c r="A5607" s="129" t="s">
        <v>6089</v>
      </c>
      <c r="B5607" s="130">
        <v>2</v>
      </c>
    </row>
    <row r="5608" spans="1:2" s="73" customFormat="1" ht="10.5">
      <c r="A5608" s="129" t="s">
        <v>6090</v>
      </c>
      <c r="B5608" s="130">
        <v>2.5</v>
      </c>
    </row>
    <row r="5609" spans="1:2" s="73" customFormat="1" ht="10.5">
      <c r="A5609" s="129" t="s">
        <v>6091</v>
      </c>
      <c r="B5609" s="130">
        <v>2.5</v>
      </c>
    </row>
    <row r="5610" spans="1:2" s="73" customFormat="1" ht="10.5">
      <c r="A5610" s="129" t="s">
        <v>6092</v>
      </c>
      <c r="B5610" s="130">
        <v>1</v>
      </c>
    </row>
    <row r="5611" spans="1:2" s="73" customFormat="1" ht="10.5">
      <c r="A5611" s="129" t="s">
        <v>6093</v>
      </c>
      <c r="B5611" s="130">
        <v>0.5</v>
      </c>
    </row>
    <row r="5612" spans="1:2" s="73" customFormat="1" ht="10.5">
      <c r="A5612" s="131" t="s">
        <v>6094</v>
      </c>
      <c r="B5612" s="130">
        <v>0.5</v>
      </c>
    </row>
    <row r="5613" spans="1:2" s="73" customFormat="1" ht="10.5">
      <c r="A5613" s="131" t="s">
        <v>6095</v>
      </c>
      <c r="B5613" s="130">
        <v>0.5</v>
      </c>
    </row>
    <row r="5614" spans="1:2" s="73" customFormat="1" ht="10.5">
      <c r="A5614" s="129" t="s">
        <v>6096</v>
      </c>
      <c r="B5614" s="130">
        <v>1</v>
      </c>
    </row>
    <row r="5615" spans="1:2" s="73" customFormat="1" ht="10.5">
      <c r="A5615" s="129" t="s">
        <v>6097</v>
      </c>
      <c r="B5615" s="130">
        <v>4</v>
      </c>
    </row>
    <row r="5616" spans="1:2" s="73" customFormat="1" ht="10.5">
      <c r="A5616" s="129" t="s">
        <v>6098</v>
      </c>
      <c r="B5616" s="130">
        <v>2</v>
      </c>
    </row>
    <row r="5617" spans="1:2" s="73" customFormat="1" ht="10.5">
      <c r="A5617" s="129" t="s">
        <v>6099</v>
      </c>
      <c r="B5617" s="130">
        <v>3</v>
      </c>
    </row>
    <row r="5618" spans="1:2" s="73" customFormat="1" ht="10.5">
      <c r="A5618" s="129" t="s">
        <v>6100</v>
      </c>
      <c r="B5618" s="130">
        <v>1</v>
      </c>
    </row>
    <row r="5619" spans="1:2" s="73" customFormat="1" ht="10.5">
      <c r="A5619" s="129" t="s">
        <v>6101</v>
      </c>
      <c r="B5619" s="130">
        <v>0.5</v>
      </c>
    </row>
    <row r="5620" spans="1:2" s="73" customFormat="1" ht="10.5">
      <c r="A5620" s="129" t="s">
        <v>6102</v>
      </c>
      <c r="B5620" s="130">
        <v>2.5</v>
      </c>
    </row>
    <row r="5621" spans="1:2" s="73" customFormat="1" ht="10.5">
      <c r="A5621" s="129" t="s">
        <v>6103</v>
      </c>
      <c r="B5621" s="130">
        <v>1.5</v>
      </c>
    </row>
    <row r="5622" spans="1:2" s="73" customFormat="1" ht="10.5">
      <c r="A5622" s="129" t="s">
        <v>6104</v>
      </c>
      <c r="B5622" s="130">
        <v>3</v>
      </c>
    </row>
    <row r="5623" spans="1:2" s="73" customFormat="1" ht="10.5">
      <c r="A5623" s="129" t="s">
        <v>6105</v>
      </c>
      <c r="B5623" s="130">
        <v>3.5</v>
      </c>
    </row>
    <row r="5624" spans="1:2" s="73" customFormat="1" ht="10.5">
      <c r="A5624" s="129" t="s">
        <v>6106</v>
      </c>
      <c r="B5624" s="130">
        <v>2.5</v>
      </c>
    </row>
    <row r="5625" spans="1:2" s="73" customFormat="1" ht="10.5">
      <c r="A5625" s="129" t="s">
        <v>6107</v>
      </c>
      <c r="B5625" s="130">
        <v>4</v>
      </c>
    </row>
    <row r="5626" spans="1:2" s="73" customFormat="1" ht="10.5">
      <c r="A5626" s="129" t="s">
        <v>6108</v>
      </c>
      <c r="B5626" s="130">
        <v>3</v>
      </c>
    </row>
    <row r="5627" spans="1:2" s="73" customFormat="1" ht="10.5">
      <c r="A5627" s="129" t="s">
        <v>6109</v>
      </c>
      <c r="B5627" s="130">
        <v>1</v>
      </c>
    </row>
    <row r="5628" spans="1:2" s="73" customFormat="1" ht="10.5">
      <c r="A5628" s="129" t="s">
        <v>6110</v>
      </c>
      <c r="B5628" s="130">
        <v>3.5</v>
      </c>
    </row>
    <row r="5629" spans="1:2" s="73" customFormat="1" ht="10.5">
      <c r="A5629" s="129" t="s">
        <v>6111</v>
      </c>
      <c r="B5629" s="130">
        <v>0.5</v>
      </c>
    </row>
    <row r="5630" spans="1:2" s="73" customFormat="1" ht="10.5">
      <c r="A5630" s="129" t="s">
        <v>6112</v>
      </c>
      <c r="B5630" s="130">
        <v>1</v>
      </c>
    </row>
    <row r="5631" spans="1:2" s="73" customFormat="1" ht="10.5">
      <c r="A5631" s="129" t="s">
        <v>6113</v>
      </c>
      <c r="B5631" s="130">
        <v>0.5</v>
      </c>
    </row>
    <row r="5632" spans="1:2" s="73" customFormat="1" ht="10.5">
      <c r="A5632" s="129" t="s">
        <v>6114</v>
      </c>
      <c r="B5632" s="130">
        <v>2.5</v>
      </c>
    </row>
    <row r="5633" spans="1:2" s="73" customFormat="1" ht="10.5">
      <c r="A5633" s="131" t="s">
        <v>6115</v>
      </c>
      <c r="B5633" s="130">
        <v>1</v>
      </c>
    </row>
    <row r="5634" spans="1:2" s="73" customFormat="1" ht="10.5">
      <c r="A5634" s="131" t="s">
        <v>6116</v>
      </c>
      <c r="B5634" s="130">
        <v>4</v>
      </c>
    </row>
    <row r="5635" spans="1:2" s="73" customFormat="1" ht="10.5">
      <c r="A5635" s="131" t="s">
        <v>6117</v>
      </c>
      <c r="B5635" s="130">
        <v>4</v>
      </c>
    </row>
    <row r="5636" spans="1:2" s="73" customFormat="1" ht="10.5">
      <c r="A5636" s="131" t="s">
        <v>6118</v>
      </c>
      <c r="B5636" s="130">
        <v>4.5</v>
      </c>
    </row>
    <row r="5637" spans="1:2" s="73" customFormat="1" ht="10.5">
      <c r="A5637" s="131" t="s">
        <v>6119</v>
      </c>
      <c r="B5637" s="130">
        <v>4</v>
      </c>
    </row>
    <row r="5638" spans="1:2" s="73" customFormat="1" ht="10.5">
      <c r="A5638" s="131" t="s">
        <v>6120</v>
      </c>
      <c r="B5638" s="130">
        <v>4</v>
      </c>
    </row>
    <row r="5639" spans="1:2" s="73" customFormat="1" ht="10.5">
      <c r="A5639" s="131" t="s">
        <v>6121</v>
      </c>
      <c r="B5639" s="130">
        <v>1.5</v>
      </c>
    </row>
    <row r="5640" spans="1:2" s="73" customFormat="1" ht="10.5">
      <c r="A5640" s="129" t="s">
        <v>6122</v>
      </c>
      <c r="B5640" s="130">
        <v>0.5</v>
      </c>
    </row>
    <row r="5641" spans="1:2" s="73" customFormat="1" ht="10.5">
      <c r="A5641" s="131" t="s">
        <v>6123</v>
      </c>
      <c r="B5641" s="130">
        <v>2.5</v>
      </c>
    </row>
    <row r="5642" spans="1:2" s="73" customFormat="1" ht="10.5">
      <c r="A5642" s="131" t="s">
        <v>6124</v>
      </c>
      <c r="B5642" s="130">
        <v>2.5</v>
      </c>
    </row>
    <row r="5643" spans="1:2" s="73" customFormat="1" ht="10.5">
      <c r="A5643" s="131" t="s">
        <v>6125</v>
      </c>
      <c r="B5643" s="130">
        <v>2.5</v>
      </c>
    </row>
    <row r="5644" spans="1:2" s="73" customFormat="1" ht="10.5">
      <c r="A5644" s="131" t="s">
        <v>6126</v>
      </c>
      <c r="B5644" s="130">
        <v>2.5</v>
      </c>
    </row>
    <row r="5645" spans="1:2" s="73" customFormat="1" ht="10.5">
      <c r="A5645" s="131" t="s">
        <v>6127</v>
      </c>
      <c r="B5645" s="130">
        <v>2.5</v>
      </c>
    </row>
    <row r="5646" spans="1:2" s="73" customFormat="1" ht="10.5">
      <c r="A5646" s="131" t="s">
        <v>6128</v>
      </c>
      <c r="B5646" s="130">
        <v>2.5</v>
      </c>
    </row>
    <row r="5647" spans="1:2" s="73" customFormat="1" ht="10.5">
      <c r="A5647" s="131" t="s">
        <v>6129</v>
      </c>
      <c r="B5647" s="130">
        <v>0.5</v>
      </c>
    </row>
    <row r="5648" spans="1:2" s="73" customFormat="1" ht="10.5">
      <c r="A5648" s="129" t="s">
        <v>6130</v>
      </c>
      <c r="B5648" s="130">
        <v>1</v>
      </c>
    </row>
    <row r="5649" spans="1:2" s="73" customFormat="1" ht="10.5">
      <c r="A5649" s="129" t="s">
        <v>6131</v>
      </c>
      <c r="B5649" s="130">
        <v>3</v>
      </c>
    </row>
    <row r="5650" spans="1:2" s="73" customFormat="1" ht="10.5">
      <c r="A5650" s="131" t="s">
        <v>6132</v>
      </c>
      <c r="B5650" s="130">
        <v>1</v>
      </c>
    </row>
    <row r="5651" spans="1:2" s="73" customFormat="1" ht="10.5">
      <c r="A5651" s="129" t="s">
        <v>6133</v>
      </c>
      <c r="B5651" s="130">
        <v>5.5</v>
      </c>
    </row>
    <row r="5652" spans="1:2" s="73" customFormat="1" ht="10.5">
      <c r="A5652" s="129" t="s">
        <v>6134</v>
      </c>
      <c r="B5652" s="130">
        <v>7.5</v>
      </c>
    </row>
    <row r="5653" spans="1:2" s="73" customFormat="1" ht="10.5">
      <c r="A5653" s="129" t="s">
        <v>6135</v>
      </c>
      <c r="B5653" s="130">
        <v>3</v>
      </c>
    </row>
    <row r="5654" spans="1:2" s="73" customFormat="1" ht="10.5">
      <c r="A5654" s="131" t="s">
        <v>6136</v>
      </c>
      <c r="B5654" s="130">
        <v>3.5</v>
      </c>
    </row>
    <row r="5655" spans="1:2" s="73" customFormat="1" ht="10.5">
      <c r="A5655" s="131" t="s">
        <v>6137</v>
      </c>
      <c r="B5655" s="130">
        <v>2.5</v>
      </c>
    </row>
    <row r="5656" spans="1:2" s="73" customFormat="1" ht="10.5">
      <c r="A5656" s="131" t="s">
        <v>6138</v>
      </c>
      <c r="B5656" s="130">
        <v>1.5</v>
      </c>
    </row>
    <row r="5657" spans="1:2" s="73" customFormat="1" ht="10.5">
      <c r="A5657" s="129" t="s">
        <v>6139</v>
      </c>
      <c r="B5657" s="130">
        <v>0.5</v>
      </c>
    </row>
    <row r="5658" spans="1:2" s="73" customFormat="1" ht="10.5">
      <c r="A5658" s="129" t="s">
        <v>6140</v>
      </c>
      <c r="B5658" s="130">
        <v>0.5</v>
      </c>
    </row>
    <row r="5659" spans="1:2" s="73" customFormat="1" ht="10.5">
      <c r="A5659" s="129" t="s">
        <v>6141</v>
      </c>
      <c r="B5659" s="130">
        <v>0</v>
      </c>
    </row>
    <row r="5660" spans="1:2" s="73" customFormat="1" ht="10.5">
      <c r="A5660" s="129" t="s">
        <v>6142</v>
      </c>
      <c r="B5660" s="130">
        <v>1</v>
      </c>
    </row>
    <row r="5661" spans="1:2" s="73" customFormat="1" ht="10.5">
      <c r="A5661" s="129" t="s">
        <v>6143</v>
      </c>
      <c r="B5661" s="130">
        <v>1</v>
      </c>
    </row>
    <row r="5662" spans="1:2" s="73" customFormat="1" ht="10.5">
      <c r="A5662" s="129" t="s">
        <v>6144</v>
      </c>
      <c r="B5662" s="130">
        <v>2.5</v>
      </c>
    </row>
    <row r="5663" spans="1:2" s="73" customFormat="1" ht="10.5">
      <c r="A5663" s="129" t="s">
        <v>6145</v>
      </c>
      <c r="B5663" s="130">
        <v>4</v>
      </c>
    </row>
    <row r="5664" spans="1:2" s="73" customFormat="1" ht="10.5">
      <c r="A5664" s="129" t="s">
        <v>6146</v>
      </c>
      <c r="B5664" s="130">
        <v>1.5</v>
      </c>
    </row>
    <row r="5665" spans="1:2" s="73" customFormat="1" ht="10.5">
      <c r="A5665" s="129" t="s">
        <v>6147</v>
      </c>
      <c r="B5665" s="130">
        <v>4.5</v>
      </c>
    </row>
    <row r="5666" spans="1:2" s="73" customFormat="1" ht="10.5">
      <c r="A5666" s="129" t="s">
        <v>6148</v>
      </c>
      <c r="B5666" s="130">
        <v>3</v>
      </c>
    </row>
    <row r="5667" spans="1:2" s="73" customFormat="1" ht="10.5">
      <c r="A5667" s="129" t="s">
        <v>6149</v>
      </c>
      <c r="B5667" s="130">
        <v>1.5</v>
      </c>
    </row>
    <row r="5668" spans="1:2" s="73" customFormat="1" ht="10.5">
      <c r="A5668" s="129" t="s">
        <v>6150</v>
      </c>
      <c r="B5668" s="130">
        <v>2</v>
      </c>
    </row>
    <row r="5669" spans="1:2" s="73" customFormat="1" ht="10.5">
      <c r="A5669" s="129" t="s">
        <v>6151</v>
      </c>
      <c r="B5669" s="130">
        <v>2.5</v>
      </c>
    </row>
    <row r="5670" spans="1:2" s="73" customFormat="1" ht="10.5">
      <c r="A5670" s="129" t="s">
        <v>6152</v>
      </c>
      <c r="B5670" s="130">
        <v>2</v>
      </c>
    </row>
    <row r="5671" spans="1:2" s="73" customFormat="1" ht="10.5">
      <c r="A5671" s="129" t="s">
        <v>6153</v>
      </c>
      <c r="B5671" s="130">
        <v>2.5</v>
      </c>
    </row>
    <row r="5672" spans="1:2" s="73" customFormat="1" ht="10.5">
      <c r="A5672" s="129" t="s">
        <v>6154</v>
      </c>
      <c r="B5672" s="130">
        <v>2.5</v>
      </c>
    </row>
    <row r="5673" spans="1:2" s="73" customFormat="1" ht="10.5">
      <c r="A5673" s="129" t="s">
        <v>6155</v>
      </c>
      <c r="B5673" s="130">
        <v>1</v>
      </c>
    </row>
    <row r="5674" spans="1:2" s="73" customFormat="1" ht="10.5">
      <c r="A5674" s="129" t="s">
        <v>6156</v>
      </c>
      <c r="B5674" s="130">
        <v>7</v>
      </c>
    </row>
    <row r="5675" spans="1:2" s="73" customFormat="1" ht="10.5">
      <c r="A5675" s="129" t="s">
        <v>6157</v>
      </c>
      <c r="B5675" s="130">
        <v>6</v>
      </c>
    </row>
    <row r="5676" spans="1:2" s="73" customFormat="1" ht="10.5">
      <c r="A5676" s="129" t="s">
        <v>6158</v>
      </c>
      <c r="B5676" s="130">
        <v>6.5</v>
      </c>
    </row>
    <row r="5677" spans="1:2" s="73" customFormat="1" ht="10.5">
      <c r="A5677" s="129" t="s">
        <v>6159</v>
      </c>
      <c r="B5677" s="130">
        <v>8.5</v>
      </c>
    </row>
    <row r="5678" spans="1:2" s="73" customFormat="1" ht="10.5">
      <c r="A5678" s="129" t="s">
        <v>6160</v>
      </c>
      <c r="B5678" s="130">
        <v>6</v>
      </c>
    </row>
    <row r="5679" spans="1:2" s="73" customFormat="1" ht="10.5">
      <c r="A5679" s="129" t="s">
        <v>6161</v>
      </c>
      <c r="B5679" s="130">
        <v>1.5</v>
      </c>
    </row>
    <row r="5680" spans="1:2" s="73" customFormat="1" ht="10.5">
      <c r="A5680" s="129" t="s">
        <v>6162</v>
      </c>
      <c r="B5680" s="130">
        <v>0</v>
      </c>
    </row>
    <row r="5681" spans="1:2" s="73" customFormat="1" ht="10.5">
      <c r="A5681" s="129" t="s">
        <v>6163</v>
      </c>
      <c r="B5681" s="130">
        <v>1</v>
      </c>
    </row>
    <row r="5682" spans="1:2" s="73" customFormat="1" ht="10.5">
      <c r="A5682" s="129" t="s">
        <v>6164</v>
      </c>
      <c r="B5682" s="130">
        <v>3</v>
      </c>
    </row>
    <row r="5683" spans="1:2" s="73" customFormat="1" ht="10.5">
      <c r="A5683" s="129" t="s">
        <v>6165</v>
      </c>
      <c r="B5683" s="130">
        <v>1.5</v>
      </c>
    </row>
    <row r="5684" spans="1:2" s="73" customFormat="1" ht="10.5">
      <c r="A5684" s="129" t="s">
        <v>6166</v>
      </c>
      <c r="B5684" s="130">
        <v>1.5</v>
      </c>
    </row>
    <row r="5685" spans="1:2" s="73" customFormat="1" ht="10.5">
      <c r="A5685" s="131" t="s">
        <v>6167</v>
      </c>
      <c r="B5685" s="130">
        <v>1.5</v>
      </c>
    </row>
    <row r="5686" spans="1:2" s="73" customFormat="1" ht="10.5">
      <c r="A5686" s="129" t="s">
        <v>6168</v>
      </c>
      <c r="B5686" s="130">
        <v>1</v>
      </c>
    </row>
    <row r="5687" spans="1:2" s="73" customFormat="1" ht="10.5">
      <c r="A5687" s="129" t="s">
        <v>6169</v>
      </c>
      <c r="B5687" s="130">
        <v>1.5</v>
      </c>
    </row>
    <row r="5688" spans="1:2" s="73" customFormat="1" ht="10.5">
      <c r="A5688" s="129" t="s">
        <v>6170</v>
      </c>
      <c r="B5688" s="130">
        <v>1</v>
      </c>
    </row>
    <row r="5689" spans="1:2" s="73" customFormat="1" ht="10.5">
      <c r="A5689" s="131" t="s">
        <v>6171</v>
      </c>
      <c r="B5689" s="130">
        <v>1.5</v>
      </c>
    </row>
    <row r="5690" spans="1:2" s="73" customFormat="1" ht="10.5">
      <c r="A5690" s="131" t="s">
        <v>6172</v>
      </c>
      <c r="B5690" s="130">
        <v>1.5</v>
      </c>
    </row>
    <row r="5691" spans="1:2" s="73" customFormat="1" ht="10.5">
      <c r="A5691" s="131" t="s">
        <v>6173</v>
      </c>
      <c r="B5691" s="130">
        <v>1.5</v>
      </c>
    </row>
    <row r="5692" spans="1:2" s="73" customFormat="1" ht="10.5">
      <c r="A5692" s="131" t="s">
        <v>6174</v>
      </c>
      <c r="B5692" s="130">
        <v>1</v>
      </c>
    </row>
    <row r="5693" spans="1:2" s="73" customFormat="1" ht="10.5">
      <c r="A5693" s="129" t="s">
        <v>6175</v>
      </c>
      <c r="B5693" s="130">
        <v>0.5</v>
      </c>
    </row>
    <row r="5694" spans="1:2" s="73" customFormat="1" ht="10.5">
      <c r="A5694" s="129" t="s">
        <v>6176</v>
      </c>
      <c r="B5694" s="130">
        <v>0.5</v>
      </c>
    </row>
    <row r="5695" spans="1:2" s="73" customFormat="1" ht="10.5">
      <c r="A5695" s="129" t="s">
        <v>6177</v>
      </c>
      <c r="B5695" s="130">
        <v>0.5</v>
      </c>
    </row>
    <row r="5696" spans="1:2" s="73" customFormat="1" ht="10.5">
      <c r="A5696" s="129" t="s">
        <v>6178</v>
      </c>
      <c r="B5696" s="130">
        <v>1.5</v>
      </c>
    </row>
    <row r="5697" spans="1:2" s="73" customFormat="1" ht="10.5">
      <c r="A5697" s="131" t="s">
        <v>6179</v>
      </c>
      <c r="B5697" s="130">
        <v>1</v>
      </c>
    </row>
    <row r="5698" spans="1:2" s="73" customFormat="1" ht="10.5">
      <c r="A5698" s="129" t="s">
        <v>6180</v>
      </c>
      <c r="B5698" s="130">
        <v>4</v>
      </c>
    </row>
    <row r="5699" spans="1:2" s="73" customFormat="1" ht="10.5">
      <c r="A5699" s="131" t="s">
        <v>6181</v>
      </c>
      <c r="B5699" s="130">
        <v>12</v>
      </c>
    </row>
    <row r="5700" spans="1:2" s="73" customFormat="1" ht="10.5">
      <c r="A5700" s="131" t="s">
        <v>6182</v>
      </c>
      <c r="B5700" s="130">
        <v>15</v>
      </c>
    </row>
    <row r="5701" spans="1:2" s="73" customFormat="1" ht="10.5">
      <c r="A5701" s="129" t="s">
        <v>6183</v>
      </c>
      <c r="B5701" s="130">
        <v>8</v>
      </c>
    </row>
    <row r="5702" spans="1:2" s="73" customFormat="1" ht="10.5">
      <c r="A5702" s="131" t="s">
        <v>6184</v>
      </c>
      <c r="B5702" s="130">
        <v>6.5</v>
      </c>
    </row>
    <row r="5703" spans="1:2" s="73" customFormat="1" ht="10.5">
      <c r="A5703" s="129" t="s">
        <v>6185</v>
      </c>
      <c r="B5703" s="130">
        <v>1.5</v>
      </c>
    </row>
    <row r="5704" spans="1:2" s="73" customFormat="1" ht="10.5">
      <c r="A5704" s="129" t="s">
        <v>6186</v>
      </c>
      <c r="B5704" s="130">
        <v>1.5</v>
      </c>
    </row>
    <row r="5705" spans="1:2" s="73" customFormat="1" ht="10.5">
      <c r="A5705" s="129" t="s">
        <v>6187</v>
      </c>
      <c r="B5705" s="130">
        <v>1.5</v>
      </c>
    </row>
    <row r="5706" spans="1:2" s="73" customFormat="1" ht="10.5">
      <c r="A5706" s="129" t="s">
        <v>6188</v>
      </c>
      <c r="B5706" s="130">
        <v>2</v>
      </c>
    </row>
    <row r="5707" spans="1:2" s="73" customFormat="1" ht="10.5">
      <c r="A5707" s="131" t="s">
        <v>6189</v>
      </c>
      <c r="B5707" s="130">
        <v>2</v>
      </c>
    </row>
    <row r="5708" spans="1:2" s="73" customFormat="1" ht="10.5">
      <c r="A5708" s="131" t="s">
        <v>6190</v>
      </c>
      <c r="B5708" s="130">
        <v>1.5</v>
      </c>
    </row>
    <row r="5709" spans="1:2" s="73" customFormat="1" ht="10.5">
      <c r="A5709" s="131" t="s">
        <v>6191</v>
      </c>
      <c r="B5709" s="130">
        <v>2</v>
      </c>
    </row>
    <row r="5710" spans="1:2" s="73" customFormat="1" ht="10.5">
      <c r="A5710" s="131" t="s">
        <v>6192</v>
      </c>
      <c r="B5710" s="130">
        <v>2</v>
      </c>
    </row>
    <row r="5711" spans="1:2" s="73" customFormat="1" ht="10.5">
      <c r="A5711" s="131" t="s">
        <v>6193</v>
      </c>
      <c r="B5711" s="130">
        <v>2</v>
      </c>
    </row>
    <row r="5712" spans="1:2" s="73" customFormat="1" ht="10.5">
      <c r="A5712" s="131" t="s">
        <v>6194</v>
      </c>
      <c r="B5712" s="130">
        <v>2.5</v>
      </c>
    </row>
    <row r="5713" spans="1:2" s="73" customFormat="1" ht="10.5">
      <c r="A5713" s="131" t="s">
        <v>6195</v>
      </c>
      <c r="B5713" s="130">
        <v>0.5</v>
      </c>
    </row>
    <row r="5714" spans="1:2" s="73" customFormat="1" ht="10.5">
      <c r="A5714" s="131" t="s">
        <v>6196</v>
      </c>
      <c r="B5714" s="130">
        <v>1.5</v>
      </c>
    </row>
    <row r="5715" spans="1:2" s="73" customFormat="1" ht="10.5">
      <c r="A5715" s="131" t="s">
        <v>6197</v>
      </c>
      <c r="B5715" s="130">
        <v>1</v>
      </c>
    </row>
    <row r="5716" spans="1:2" s="73" customFormat="1" ht="10.5">
      <c r="A5716" s="129" t="s">
        <v>6198</v>
      </c>
      <c r="B5716" s="130">
        <v>1</v>
      </c>
    </row>
    <row r="5717" spans="1:2" s="73" customFormat="1" ht="10.5">
      <c r="A5717" s="129" t="s">
        <v>6199</v>
      </c>
      <c r="B5717" s="130">
        <v>1.5</v>
      </c>
    </row>
    <row r="5718" spans="1:2" s="73" customFormat="1" ht="10.5">
      <c r="A5718" s="129" t="s">
        <v>6200</v>
      </c>
      <c r="B5718" s="130">
        <v>1</v>
      </c>
    </row>
    <row r="5719" spans="1:2" s="73" customFormat="1" ht="10.5">
      <c r="A5719" s="131" t="s">
        <v>6201</v>
      </c>
      <c r="B5719" s="130">
        <v>1</v>
      </c>
    </row>
    <row r="5720" spans="1:2" s="73" customFormat="1" ht="10.5">
      <c r="A5720" s="131" t="s">
        <v>6202</v>
      </c>
      <c r="B5720" s="130">
        <v>1.5</v>
      </c>
    </row>
    <row r="5721" spans="1:2" s="73" customFormat="1" ht="10.5">
      <c r="A5721" s="131" t="s">
        <v>6203</v>
      </c>
      <c r="B5721" s="130">
        <v>1.5</v>
      </c>
    </row>
    <row r="5722" spans="1:2" s="73" customFormat="1" ht="10.5">
      <c r="A5722" s="131" t="s">
        <v>6204</v>
      </c>
      <c r="B5722" s="130">
        <v>1</v>
      </c>
    </row>
    <row r="5723" spans="1:2" s="73" customFormat="1" ht="10.5">
      <c r="A5723" s="131" t="s">
        <v>6205</v>
      </c>
      <c r="B5723" s="130">
        <v>2.5</v>
      </c>
    </row>
    <row r="5724" spans="1:2" s="73" customFormat="1" ht="10.5">
      <c r="A5724" s="131" t="s">
        <v>6206</v>
      </c>
      <c r="B5724" s="130">
        <v>3.5</v>
      </c>
    </row>
    <row r="5725" spans="1:2" s="73" customFormat="1" ht="10.5">
      <c r="A5725" s="131" t="s">
        <v>6207</v>
      </c>
      <c r="B5725" s="130">
        <v>2</v>
      </c>
    </row>
    <row r="5726" spans="1:2" s="73" customFormat="1" ht="10.5">
      <c r="A5726" s="129" t="s">
        <v>6208</v>
      </c>
      <c r="B5726" s="130">
        <v>2</v>
      </c>
    </row>
    <row r="5727" spans="1:2" s="73" customFormat="1" ht="10.5">
      <c r="A5727" s="131" t="s">
        <v>6209</v>
      </c>
      <c r="B5727" s="130">
        <v>3</v>
      </c>
    </row>
    <row r="5728" spans="1:2" s="73" customFormat="1" ht="10.5">
      <c r="A5728" s="131" t="s">
        <v>6210</v>
      </c>
      <c r="B5728" s="130">
        <v>1</v>
      </c>
    </row>
    <row r="5729" spans="1:2" s="73" customFormat="1" ht="10.5">
      <c r="A5729" s="129" t="s">
        <v>6211</v>
      </c>
      <c r="B5729" s="130">
        <v>2.5</v>
      </c>
    </row>
    <row r="5730" spans="1:2" s="73" customFormat="1" ht="10.5">
      <c r="A5730" s="131" t="s">
        <v>6212</v>
      </c>
      <c r="B5730" s="130">
        <v>2.5</v>
      </c>
    </row>
    <row r="5731" spans="1:2" s="73" customFormat="1" ht="10.5">
      <c r="A5731" s="129" t="s">
        <v>6213</v>
      </c>
      <c r="B5731" s="130">
        <v>1</v>
      </c>
    </row>
    <row r="5732" spans="1:2" s="73" customFormat="1" ht="10.5">
      <c r="A5732" s="129" t="s">
        <v>6214</v>
      </c>
      <c r="B5732" s="130">
        <v>1</v>
      </c>
    </row>
    <row r="5733" spans="1:2" s="73" customFormat="1" ht="10.5">
      <c r="A5733" s="131" t="s">
        <v>6215</v>
      </c>
      <c r="B5733" s="130">
        <v>1</v>
      </c>
    </row>
    <row r="5734" spans="1:2" s="73" customFormat="1" ht="10.5">
      <c r="A5734" s="131" t="s">
        <v>6216</v>
      </c>
      <c r="B5734" s="130">
        <v>1</v>
      </c>
    </row>
    <row r="5735" spans="1:2" s="73" customFormat="1" ht="10.5">
      <c r="A5735" s="131" t="s">
        <v>6217</v>
      </c>
      <c r="B5735" s="130">
        <v>1.5</v>
      </c>
    </row>
    <row r="5736" spans="1:2" s="73" customFormat="1" ht="10.5">
      <c r="A5736" s="129" t="s">
        <v>6218</v>
      </c>
      <c r="B5736" s="130">
        <v>1.5</v>
      </c>
    </row>
    <row r="5737" spans="1:2" s="73" customFormat="1" ht="10.5">
      <c r="A5737" s="131" t="s">
        <v>6219</v>
      </c>
      <c r="B5737" s="130">
        <v>1.5</v>
      </c>
    </row>
    <row r="5738" spans="1:2" s="73" customFormat="1" ht="10.5">
      <c r="A5738" s="131" t="s">
        <v>6220</v>
      </c>
      <c r="B5738" s="130">
        <v>3</v>
      </c>
    </row>
    <row r="5739" spans="1:2" s="73" customFormat="1" ht="10.5">
      <c r="A5739" s="129" t="s">
        <v>6221</v>
      </c>
      <c r="B5739" s="130">
        <v>3</v>
      </c>
    </row>
    <row r="5740" spans="1:2" s="73" customFormat="1" ht="10.5">
      <c r="A5740" s="129" t="s">
        <v>6222</v>
      </c>
      <c r="B5740" s="130">
        <v>2.5</v>
      </c>
    </row>
    <row r="5741" spans="1:2" s="73" customFormat="1" ht="10.5">
      <c r="A5741" s="129" t="s">
        <v>6223</v>
      </c>
      <c r="B5741" s="130">
        <v>1.5</v>
      </c>
    </row>
    <row r="5742" spans="1:2" s="73" customFormat="1" ht="10.5">
      <c r="A5742" s="129" t="s">
        <v>6224</v>
      </c>
      <c r="B5742" s="130">
        <v>3</v>
      </c>
    </row>
    <row r="5743" spans="1:2" s="73" customFormat="1" ht="10.5">
      <c r="A5743" s="129" t="s">
        <v>6225</v>
      </c>
      <c r="B5743" s="130">
        <v>2.5</v>
      </c>
    </row>
    <row r="5744" spans="1:2" s="73" customFormat="1" ht="10.5">
      <c r="A5744" s="129" t="s">
        <v>6226</v>
      </c>
      <c r="B5744" s="130">
        <v>1.5</v>
      </c>
    </row>
    <row r="5745" spans="1:2" s="73" customFormat="1" ht="10.5">
      <c r="A5745" s="129" t="s">
        <v>6227</v>
      </c>
      <c r="B5745" s="130">
        <v>2</v>
      </c>
    </row>
    <row r="5746" spans="1:2" s="73" customFormat="1" ht="10.5">
      <c r="A5746" s="129" t="s">
        <v>6228</v>
      </c>
      <c r="B5746" s="130">
        <v>3</v>
      </c>
    </row>
    <row r="5747" spans="1:2" s="73" customFormat="1" ht="10.5">
      <c r="A5747" s="129" t="s">
        <v>6229</v>
      </c>
      <c r="B5747" s="130">
        <v>0.5</v>
      </c>
    </row>
    <row r="5748" spans="1:2" s="73" customFormat="1" ht="10.5">
      <c r="A5748" s="129" t="s">
        <v>6230</v>
      </c>
      <c r="B5748" s="130">
        <v>1</v>
      </c>
    </row>
    <row r="5749" spans="1:2" s="73" customFormat="1" ht="10.5">
      <c r="A5749" s="129" t="s">
        <v>6231</v>
      </c>
      <c r="B5749" s="130">
        <v>6.5</v>
      </c>
    </row>
    <row r="5750" spans="1:2" s="73" customFormat="1" ht="10.5">
      <c r="A5750" s="129" t="s">
        <v>6232</v>
      </c>
      <c r="B5750" s="130">
        <v>0.5</v>
      </c>
    </row>
    <row r="5751" spans="1:2" s="73" customFormat="1" ht="10.5">
      <c r="A5751" s="129" t="s">
        <v>6233</v>
      </c>
      <c r="B5751" s="130">
        <v>0.5</v>
      </c>
    </row>
    <row r="5752" spans="1:2" s="73" customFormat="1" ht="10.5">
      <c r="A5752" s="129" t="s">
        <v>6234</v>
      </c>
      <c r="B5752" s="130">
        <v>7.5</v>
      </c>
    </row>
    <row r="5753" spans="1:2" s="73" customFormat="1" ht="10.5">
      <c r="A5753" s="129" t="s">
        <v>6235</v>
      </c>
      <c r="B5753" s="130">
        <v>0</v>
      </c>
    </row>
    <row r="5754" spans="1:2" s="73" customFormat="1" ht="10.5">
      <c r="A5754" s="129" t="s">
        <v>6236</v>
      </c>
      <c r="B5754" s="130">
        <v>0.5</v>
      </c>
    </row>
    <row r="5755" spans="1:2" s="73" customFormat="1" ht="10.5">
      <c r="A5755" s="129" t="s">
        <v>6237</v>
      </c>
      <c r="B5755" s="130">
        <v>2.5</v>
      </c>
    </row>
    <row r="5756" spans="1:2" s="73" customFormat="1" ht="10.5">
      <c r="A5756" s="129" t="s">
        <v>6238</v>
      </c>
      <c r="B5756" s="130">
        <v>3</v>
      </c>
    </row>
    <row r="5757" spans="1:2" s="73" customFormat="1" ht="10.5">
      <c r="A5757" s="129" t="s">
        <v>6239</v>
      </c>
      <c r="B5757" s="130">
        <v>0</v>
      </c>
    </row>
    <row r="5758" spans="1:2" s="73" customFormat="1" ht="10.5">
      <c r="A5758" s="129" t="s">
        <v>6240</v>
      </c>
      <c r="B5758" s="130">
        <v>0.5</v>
      </c>
    </row>
    <row r="5759" spans="1:2" s="73" customFormat="1" ht="10.5">
      <c r="A5759" s="129" t="s">
        <v>6241</v>
      </c>
      <c r="B5759" s="130">
        <v>0.5</v>
      </c>
    </row>
    <row r="5760" spans="1:2" s="73" customFormat="1" ht="10.5">
      <c r="A5760" s="129" t="s">
        <v>6242</v>
      </c>
      <c r="B5760" s="130">
        <v>0</v>
      </c>
    </row>
    <row r="5761" spans="1:2" s="73" customFormat="1" ht="10.5">
      <c r="A5761" s="131" t="s">
        <v>6243</v>
      </c>
      <c r="B5761" s="130">
        <v>0.5</v>
      </c>
    </row>
    <row r="5762" spans="1:2" s="73" customFormat="1" ht="10.5">
      <c r="A5762" s="131" t="s">
        <v>6244</v>
      </c>
      <c r="B5762" s="130">
        <v>1</v>
      </c>
    </row>
    <row r="5763" spans="1:2" s="73" customFormat="1" ht="10.5">
      <c r="A5763" s="129" t="s">
        <v>6245</v>
      </c>
      <c r="B5763" s="130">
        <v>3</v>
      </c>
    </row>
    <row r="5764" spans="1:2" s="73" customFormat="1" ht="10.5">
      <c r="A5764" s="129" t="s">
        <v>6246</v>
      </c>
      <c r="B5764" s="130">
        <v>2.5</v>
      </c>
    </row>
    <row r="5765" spans="1:2" s="73" customFormat="1" ht="10.5">
      <c r="A5765" s="129" t="s">
        <v>6247</v>
      </c>
      <c r="B5765" s="130">
        <v>1</v>
      </c>
    </row>
    <row r="5766" spans="1:2" s="73" customFormat="1" ht="10.5">
      <c r="A5766" s="129" t="s">
        <v>6248</v>
      </c>
      <c r="B5766" s="130">
        <v>1.5</v>
      </c>
    </row>
    <row r="5767" spans="1:2" s="73" customFormat="1" ht="10.5">
      <c r="A5767" s="129" t="s">
        <v>6249</v>
      </c>
      <c r="B5767" s="130">
        <v>1</v>
      </c>
    </row>
    <row r="5768" spans="1:2" s="73" customFormat="1" ht="10.5">
      <c r="A5768" s="129" t="s">
        <v>6250</v>
      </c>
      <c r="B5768" s="130">
        <v>1.5</v>
      </c>
    </row>
    <row r="5769" spans="1:2" s="73" customFormat="1" ht="10.5">
      <c r="A5769" s="129" t="s">
        <v>6251</v>
      </c>
      <c r="B5769" s="130">
        <v>1</v>
      </c>
    </row>
    <row r="5770" spans="1:2" s="73" customFormat="1" ht="10.5">
      <c r="A5770" s="129" t="s">
        <v>6252</v>
      </c>
      <c r="B5770" s="130">
        <v>1</v>
      </c>
    </row>
    <row r="5771" spans="1:2" s="73" customFormat="1" ht="10.5">
      <c r="A5771" s="131" t="s">
        <v>6253</v>
      </c>
      <c r="B5771" s="130">
        <v>0.5</v>
      </c>
    </row>
    <row r="5772" spans="1:2" s="73" customFormat="1" ht="10.5">
      <c r="A5772" s="131" t="s">
        <v>6254</v>
      </c>
      <c r="B5772" s="130">
        <v>0.5</v>
      </c>
    </row>
    <row r="5773" spans="1:2" s="73" customFormat="1" ht="10.5">
      <c r="A5773" s="129" t="s">
        <v>6255</v>
      </c>
      <c r="B5773" s="130">
        <v>0.5</v>
      </c>
    </row>
    <row r="5774" spans="1:2" s="73" customFormat="1" ht="10.5">
      <c r="A5774" s="129" t="s">
        <v>6256</v>
      </c>
      <c r="B5774" s="130">
        <v>4</v>
      </c>
    </row>
    <row r="5775" spans="1:2" s="73" customFormat="1" ht="10.5">
      <c r="A5775" s="129" t="s">
        <v>6257</v>
      </c>
      <c r="B5775" s="130">
        <v>0</v>
      </c>
    </row>
    <row r="5776" spans="1:2" s="73" customFormat="1" ht="10.5">
      <c r="A5776" s="129" t="s">
        <v>6258</v>
      </c>
      <c r="B5776" s="130">
        <v>0</v>
      </c>
    </row>
    <row r="5777" spans="1:2" s="73" customFormat="1" ht="10.5">
      <c r="A5777" s="129" t="s">
        <v>6259</v>
      </c>
      <c r="B5777" s="130">
        <v>0</v>
      </c>
    </row>
    <row r="5778" spans="1:2" s="73" customFormat="1" ht="10.5">
      <c r="A5778" s="129" t="s">
        <v>6260</v>
      </c>
      <c r="B5778" s="130">
        <v>0.5</v>
      </c>
    </row>
    <row r="5779" spans="1:2" s="73" customFormat="1" ht="10.5">
      <c r="A5779" s="129" t="s">
        <v>6261</v>
      </c>
      <c r="B5779" s="130">
        <v>3</v>
      </c>
    </row>
    <row r="5780" spans="1:2" s="73" customFormat="1" ht="10.5">
      <c r="A5780" s="129" t="s">
        <v>6262</v>
      </c>
      <c r="B5780" s="130">
        <v>0</v>
      </c>
    </row>
    <row r="5781" spans="1:2" s="73" customFormat="1" ht="10.5">
      <c r="A5781" s="129" t="s">
        <v>6263</v>
      </c>
      <c r="B5781" s="130">
        <v>0.5</v>
      </c>
    </row>
    <row r="5782" spans="1:2" s="73" customFormat="1" ht="10.5">
      <c r="A5782" s="129" t="s">
        <v>6264</v>
      </c>
      <c r="B5782" s="130">
        <v>2.5</v>
      </c>
    </row>
    <row r="5783" spans="1:2" s="73" customFormat="1" ht="10.5">
      <c r="A5783" s="129" t="s">
        <v>6265</v>
      </c>
      <c r="B5783" s="130">
        <v>0.5</v>
      </c>
    </row>
    <row r="5784" spans="1:2" s="73" customFormat="1" ht="10.5">
      <c r="A5784" s="129" t="s">
        <v>6266</v>
      </c>
      <c r="B5784" s="130">
        <v>4</v>
      </c>
    </row>
    <row r="5785" spans="1:2" s="73" customFormat="1" ht="10.5">
      <c r="A5785" s="129" t="s">
        <v>6267</v>
      </c>
      <c r="B5785" s="130">
        <v>3.5</v>
      </c>
    </row>
    <row r="5786" spans="1:2" s="73" customFormat="1" ht="10.5">
      <c r="A5786" s="129" t="s">
        <v>6268</v>
      </c>
      <c r="B5786" s="130">
        <v>3.5</v>
      </c>
    </row>
    <row r="5787" spans="1:2" s="73" customFormat="1" ht="10.5">
      <c r="A5787" s="129" t="s">
        <v>6269</v>
      </c>
      <c r="B5787" s="130">
        <v>3.5</v>
      </c>
    </row>
    <row r="5788" spans="1:2" s="73" customFormat="1" ht="10.5">
      <c r="A5788" s="129" t="s">
        <v>6270</v>
      </c>
      <c r="B5788" s="130">
        <v>2.5</v>
      </c>
    </row>
    <row r="5789" spans="1:2" s="73" customFormat="1" ht="10.5">
      <c r="A5789" s="131" t="s">
        <v>6271</v>
      </c>
      <c r="B5789" s="130">
        <v>2</v>
      </c>
    </row>
    <row r="5790" spans="1:2" s="73" customFormat="1" ht="10.5">
      <c r="A5790" s="131" t="s">
        <v>6272</v>
      </c>
      <c r="B5790" s="130">
        <v>3</v>
      </c>
    </row>
    <row r="5791" spans="1:2" s="73" customFormat="1" ht="10.5">
      <c r="A5791" s="131" t="s">
        <v>6273</v>
      </c>
      <c r="B5791" s="130">
        <v>3</v>
      </c>
    </row>
    <row r="5792" spans="1:2" s="73" customFormat="1" ht="10.5">
      <c r="A5792" s="129" t="s">
        <v>6274</v>
      </c>
      <c r="B5792" s="130">
        <v>1.5</v>
      </c>
    </row>
    <row r="5793" spans="1:2" s="73" customFormat="1" ht="10.5">
      <c r="A5793" s="129" t="s">
        <v>6275</v>
      </c>
      <c r="B5793" s="130">
        <v>2</v>
      </c>
    </row>
    <row r="5794" spans="1:2" s="73" customFormat="1" ht="10.5">
      <c r="A5794" s="129" t="s">
        <v>6276</v>
      </c>
      <c r="B5794" s="130">
        <v>5</v>
      </c>
    </row>
    <row r="5795" spans="1:2" s="73" customFormat="1" ht="20.25">
      <c r="A5795" s="129" t="s">
        <v>6277</v>
      </c>
      <c r="B5795" s="130">
        <v>1.5</v>
      </c>
    </row>
    <row r="5796" spans="1:2" s="73" customFormat="1" ht="10.5">
      <c r="A5796" s="129" t="s">
        <v>6278</v>
      </c>
      <c r="B5796" s="130">
        <v>3</v>
      </c>
    </row>
    <row r="5797" spans="1:2" s="73" customFormat="1" ht="10.5">
      <c r="A5797" s="129" t="s">
        <v>6279</v>
      </c>
      <c r="B5797" s="130">
        <v>3</v>
      </c>
    </row>
    <row r="5798" spans="1:2" s="73" customFormat="1" ht="20.25">
      <c r="A5798" s="129" t="s">
        <v>6280</v>
      </c>
      <c r="B5798" s="130">
        <v>3</v>
      </c>
    </row>
    <row r="5799" spans="1:2" s="73" customFormat="1" ht="10.5">
      <c r="A5799" s="131" t="s">
        <v>6281</v>
      </c>
      <c r="B5799" s="130">
        <v>3</v>
      </c>
    </row>
    <row r="5800" spans="1:2" s="73" customFormat="1" ht="20.25">
      <c r="A5800" s="129" t="s">
        <v>6282</v>
      </c>
      <c r="B5800" s="130">
        <v>4</v>
      </c>
    </row>
    <row r="5801" spans="1:2" s="73" customFormat="1" ht="10.5">
      <c r="A5801" s="129" t="s">
        <v>6283</v>
      </c>
      <c r="B5801" s="130">
        <v>3.5</v>
      </c>
    </row>
    <row r="5802" spans="1:2" s="73" customFormat="1" ht="10.5">
      <c r="A5802" s="129" t="s">
        <v>6284</v>
      </c>
      <c r="B5802" s="130">
        <v>2.5</v>
      </c>
    </row>
    <row r="5803" spans="1:2" s="73" customFormat="1" ht="10.5">
      <c r="A5803" s="129" t="s">
        <v>6285</v>
      </c>
      <c r="B5803" s="130">
        <v>2</v>
      </c>
    </row>
    <row r="5804" spans="1:2" s="73" customFormat="1" ht="20.25">
      <c r="A5804" s="129" t="s">
        <v>6286</v>
      </c>
      <c r="B5804" s="130">
        <v>3</v>
      </c>
    </row>
    <row r="5805" spans="1:2" s="73" customFormat="1" ht="10.5">
      <c r="A5805" s="129" t="s">
        <v>6287</v>
      </c>
      <c r="B5805" s="130">
        <v>1.5</v>
      </c>
    </row>
    <row r="5806" spans="1:2" s="73" customFormat="1" ht="10.5">
      <c r="A5806" s="129" t="s">
        <v>6288</v>
      </c>
      <c r="B5806" s="130">
        <v>3</v>
      </c>
    </row>
    <row r="5807" spans="1:2" s="73" customFormat="1" ht="10.5">
      <c r="A5807" s="129" t="s">
        <v>6289</v>
      </c>
      <c r="B5807" s="130">
        <v>3.5</v>
      </c>
    </row>
    <row r="5808" spans="1:2" s="73" customFormat="1" ht="20.25">
      <c r="A5808" s="129" t="s">
        <v>6290</v>
      </c>
      <c r="B5808" s="130">
        <v>3</v>
      </c>
    </row>
    <row r="5809" spans="1:2" s="73" customFormat="1" ht="10.5">
      <c r="A5809" s="129" t="s">
        <v>6291</v>
      </c>
      <c r="B5809" s="130">
        <v>4</v>
      </c>
    </row>
    <row r="5810" spans="1:2" s="73" customFormat="1" ht="10.5">
      <c r="A5810" s="129" t="s">
        <v>6292</v>
      </c>
      <c r="B5810" s="130">
        <v>1</v>
      </c>
    </row>
    <row r="5811" spans="1:2" s="73" customFormat="1" ht="10.5">
      <c r="A5811" s="131" t="s">
        <v>6293</v>
      </c>
      <c r="B5811" s="130">
        <v>3</v>
      </c>
    </row>
    <row r="5812" spans="1:2" s="73" customFormat="1" ht="10.5">
      <c r="A5812" s="131" t="s">
        <v>6294</v>
      </c>
      <c r="B5812" s="130">
        <v>3.5</v>
      </c>
    </row>
    <row r="5813" spans="1:2" s="73" customFormat="1" ht="10.5">
      <c r="A5813" s="131" t="s">
        <v>6295</v>
      </c>
      <c r="B5813" s="130">
        <v>3</v>
      </c>
    </row>
    <row r="5814" spans="1:2" s="73" customFormat="1" ht="10.5">
      <c r="A5814" s="129" t="s">
        <v>6296</v>
      </c>
      <c r="B5814" s="130">
        <v>2.5</v>
      </c>
    </row>
    <row r="5815" spans="1:2" s="73" customFormat="1" ht="10.5">
      <c r="A5815" s="129" t="s">
        <v>6297</v>
      </c>
      <c r="B5815" s="130">
        <v>3</v>
      </c>
    </row>
    <row r="5816" spans="1:2" s="73" customFormat="1" ht="10.5">
      <c r="A5816" s="129" t="s">
        <v>6298</v>
      </c>
      <c r="B5816" s="130">
        <v>2</v>
      </c>
    </row>
    <row r="5817" spans="1:2" s="73" customFormat="1" ht="10.5">
      <c r="A5817" s="129" t="s">
        <v>6299</v>
      </c>
      <c r="B5817" s="130">
        <v>3.5</v>
      </c>
    </row>
    <row r="5818" spans="1:2" s="73" customFormat="1" ht="10.5">
      <c r="A5818" s="129" t="s">
        <v>6300</v>
      </c>
      <c r="B5818" s="130">
        <v>0.5</v>
      </c>
    </row>
    <row r="5819" spans="1:2" s="73" customFormat="1" ht="10.5">
      <c r="A5819" s="129" t="s">
        <v>6301</v>
      </c>
      <c r="B5819" s="130">
        <v>1</v>
      </c>
    </row>
    <row r="5820" spans="1:2" s="73" customFormat="1" ht="10.5">
      <c r="A5820" s="129" t="s">
        <v>6302</v>
      </c>
      <c r="B5820" s="130">
        <v>2</v>
      </c>
    </row>
    <row r="5821" spans="1:2" s="73" customFormat="1" ht="10.5">
      <c r="A5821" s="129" t="s">
        <v>6303</v>
      </c>
      <c r="B5821" s="130">
        <v>1.5</v>
      </c>
    </row>
    <row r="5822" spans="1:2" s="73" customFormat="1" ht="10.5">
      <c r="A5822" s="129" t="s">
        <v>6304</v>
      </c>
      <c r="B5822" s="130">
        <v>3</v>
      </c>
    </row>
    <row r="5823" spans="1:2" s="73" customFormat="1" ht="10.5">
      <c r="A5823" s="129" t="s">
        <v>6305</v>
      </c>
      <c r="B5823" s="130">
        <v>4.5</v>
      </c>
    </row>
    <row r="5824" spans="1:2" s="73" customFormat="1" ht="10.5">
      <c r="A5824" s="129" t="s">
        <v>6306</v>
      </c>
      <c r="B5824" s="130">
        <v>3</v>
      </c>
    </row>
    <row r="5825" spans="1:2" s="73" customFormat="1" ht="10.5">
      <c r="A5825" s="129" t="s">
        <v>6307</v>
      </c>
      <c r="B5825" s="130">
        <v>3</v>
      </c>
    </row>
    <row r="5826" spans="1:2" s="73" customFormat="1" ht="10.5">
      <c r="A5826" s="129" t="s">
        <v>6308</v>
      </c>
      <c r="B5826" s="130">
        <v>2</v>
      </c>
    </row>
    <row r="5827" spans="1:2" s="73" customFormat="1" ht="10.5">
      <c r="A5827" s="129" t="s">
        <v>6309</v>
      </c>
      <c r="B5827" s="130">
        <v>2</v>
      </c>
    </row>
    <row r="5828" spans="1:2" s="73" customFormat="1" ht="10.5">
      <c r="A5828" s="129" t="s">
        <v>6310</v>
      </c>
      <c r="B5828" s="130">
        <v>1.5</v>
      </c>
    </row>
    <row r="5829" spans="1:2" s="73" customFormat="1" ht="10.5">
      <c r="A5829" s="129" t="s">
        <v>6311</v>
      </c>
      <c r="B5829" s="130">
        <v>1</v>
      </c>
    </row>
    <row r="5830" spans="1:2" s="73" customFormat="1" ht="10.5">
      <c r="A5830" s="129" t="s">
        <v>6312</v>
      </c>
      <c r="B5830" s="130">
        <v>1</v>
      </c>
    </row>
    <row r="5831" spans="1:2" s="73" customFormat="1" ht="10.5">
      <c r="A5831" s="129" t="s">
        <v>6313</v>
      </c>
      <c r="B5831" s="130">
        <v>2.5</v>
      </c>
    </row>
    <row r="5832" spans="1:2" s="73" customFormat="1" ht="10.5">
      <c r="A5832" s="129" t="s">
        <v>6314</v>
      </c>
      <c r="B5832" s="130">
        <v>1.5</v>
      </c>
    </row>
    <row r="5833" spans="1:2" s="73" customFormat="1" ht="10.5">
      <c r="A5833" s="129" t="s">
        <v>6315</v>
      </c>
      <c r="B5833" s="130">
        <v>2.5</v>
      </c>
    </row>
    <row r="5834" spans="1:2" s="73" customFormat="1" ht="10.5">
      <c r="A5834" s="129" t="s">
        <v>6316</v>
      </c>
      <c r="B5834" s="130">
        <v>4</v>
      </c>
    </row>
    <row r="5835" spans="1:2" s="73" customFormat="1" ht="10.5">
      <c r="A5835" s="129" t="s">
        <v>6317</v>
      </c>
      <c r="B5835" s="130">
        <v>2.5</v>
      </c>
    </row>
    <row r="5836" spans="1:2" s="73" customFormat="1" ht="10.5">
      <c r="A5836" s="129" t="s">
        <v>6318</v>
      </c>
      <c r="B5836" s="130">
        <v>2</v>
      </c>
    </row>
    <row r="5837" spans="1:2" s="73" customFormat="1" ht="10.5">
      <c r="A5837" s="129" t="s">
        <v>6319</v>
      </c>
      <c r="B5837" s="130">
        <v>2.5</v>
      </c>
    </row>
    <row r="5838" spans="1:2" s="73" customFormat="1" ht="10.5">
      <c r="A5838" s="129" t="s">
        <v>6320</v>
      </c>
      <c r="B5838" s="130">
        <v>4.5</v>
      </c>
    </row>
    <row r="5839" spans="1:2" s="73" customFormat="1" ht="10.5">
      <c r="A5839" s="129" t="s">
        <v>6321</v>
      </c>
      <c r="B5839" s="130">
        <v>3.5</v>
      </c>
    </row>
    <row r="5840" spans="1:2" s="73" customFormat="1" ht="10.5">
      <c r="A5840" s="129" t="s">
        <v>6322</v>
      </c>
      <c r="B5840" s="130">
        <v>3</v>
      </c>
    </row>
    <row r="5841" spans="1:2" s="73" customFormat="1" ht="10.5">
      <c r="A5841" s="129" t="s">
        <v>6323</v>
      </c>
      <c r="B5841" s="130">
        <v>3</v>
      </c>
    </row>
    <row r="5842" spans="1:2" s="73" customFormat="1" ht="10.5">
      <c r="A5842" s="129" t="s">
        <v>6324</v>
      </c>
      <c r="B5842" s="130">
        <v>0.5</v>
      </c>
    </row>
    <row r="5843" spans="1:2" s="73" customFormat="1" ht="10.5">
      <c r="A5843" s="129" t="s">
        <v>6325</v>
      </c>
      <c r="B5843" s="130">
        <v>0</v>
      </c>
    </row>
    <row r="5844" spans="1:2" s="73" customFormat="1" ht="10.5">
      <c r="A5844" s="129" t="s">
        <v>6326</v>
      </c>
      <c r="B5844" s="130">
        <v>0</v>
      </c>
    </row>
    <row r="5845" spans="1:2" s="73" customFormat="1" ht="10.5">
      <c r="A5845" s="129" t="s">
        <v>6327</v>
      </c>
      <c r="B5845" s="130">
        <v>3.5</v>
      </c>
    </row>
    <row r="5846" spans="1:2" s="73" customFormat="1" ht="10.5">
      <c r="A5846" s="129" t="s">
        <v>6328</v>
      </c>
      <c r="B5846" s="130">
        <v>5.5</v>
      </c>
    </row>
    <row r="5847" spans="1:2" s="73" customFormat="1" ht="10.5">
      <c r="A5847" s="129" t="s">
        <v>6329</v>
      </c>
      <c r="B5847" s="130">
        <v>5</v>
      </c>
    </row>
    <row r="5848" spans="1:2" s="73" customFormat="1" ht="10.5">
      <c r="A5848" s="131" t="s">
        <v>6330</v>
      </c>
      <c r="B5848" s="130">
        <v>5</v>
      </c>
    </row>
    <row r="5849" spans="1:2" s="73" customFormat="1" ht="10.5">
      <c r="A5849" s="131" t="s">
        <v>6331</v>
      </c>
      <c r="B5849" s="130">
        <v>5.5</v>
      </c>
    </row>
    <row r="5850" spans="1:2" s="73" customFormat="1" ht="10.5">
      <c r="A5850" s="129" t="s">
        <v>6332</v>
      </c>
      <c r="B5850" s="130">
        <v>5</v>
      </c>
    </row>
    <row r="5851" spans="1:2" s="73" customFormat="1" ht="10.5">
      <c r="A5851" s="129" t="s">
        <v>6333</v>
      </c>
      <c r="B5851" s="130">
        <v>5.5</v>
      </c>
    </row>
    <row r="5852" spans="1:2" s="73" customFormat="1" ht="10.5">
      <c r="A5852" s="129" t="s">
        <v>6334</v>
      </c>
      <c r="B5852" s="130">
        <v>0.5</v>
      </c>
    </row>
    <row r="5853" spans="1:2" s="73" customFormat="1" ht="10.5">
      <c r="A5853" s="129" t="s">
        <v>6335</v>
      </c>
      <c r="B5853" s="130">
        <v>0.5</v>
      </c>
    </row>
    <row r="5854" spans="1:2" s="73" customFormat="1" ht="10.5">
      <c r="A5854" s="129" t="s">
        <v>6336</v>
      </c>
      <c r="B5854" s="130">
        <v>2.5</v>
      </c>
    </row>
    <row r="5855" spans="1:2" s="73" customFormat="1" ht="10.5">
      <c r="A5855" s="129" t="s">
        <v>6337</v>
      </c>
      <c r="B5855" s="130">
        <v>2.5</v>
      </c>
    </row>
    <row r="5856" spans="1:2" s="73" customFormat="1" ht="10.5">
      <c r="A5856" s="129" t="s">
        <v>6338</v>
      </c>
      <c r="B5856" s="130">
        <v>1</v>
      </c>
    </row>
    <row r="5857" spans="1:2" s="73" customFormat="1" ht="10.5">
      <c r="A5857" s="129" t="s">
        <v>6339</v>
      </c>
      <c r="B5857" s="130">
        <v>1.5</v>
      </c>
    </row>
    <row r="5858" spans="1:2" s="73" customFormat="1" ht="10.5">
      <c r="A5858" s="129" t="s">
        <v>6340</v>
      </c>
      <c r="B5858" s="130">
        <v>1.5</v>
      </c>
    </row>
    <row r="5859" spans="1:2" s="73" customFormat="1" ht="10.5">
      <c r="A5859" s="129" t="s">
        <v>6341</v>
      </c>
      <c r="B5859" s="130">
        <v>3</v>
      </c>
    </row>
    <row r="5860" spans="1:2" s="73" customFormat="1" ht="10.5">
      <c r="A5860" s="129" t="s">
        <v>6342</v>
      </c>
      <c r="B5860" s="130">
        <v>2</v>
      </c>
    </row>
    <row r="5861" spans="1:2" s="73" customFormat="1" ht="10.5">
      <c r="A5861" s="129" t="s">
        <v>6343</v>
      </c>
      <c r="B5861" s="130">
        <v>2</v>
      </c>
    </row>
    <row r="5862" spans="1:2" s="73" customFormat="1" ht="10.5">
      <c r="A5862" s="129" t="s">
        <v>6344</v>
      </c>
      <c r="B5862" s="130">
        <v>1.5</v>
      </c>
    </row>
    <row r="5863" spans="1:2" s="73" customFormat="1" ht="10.5">
      <c r="A5863" s="129" t="s">
        <v>6345</v>
      </c>
      <c r="B5863" s="130">
        <v>1.5</v>
      </c>
    </row>
    <row r="5864" spans="1:2" s="73" customFormat="1" ht="10.5">
      <c r="A5864" s="129" t="s">
        <v>6346</v>
      </c>
      <c r="B5864" s="130">
        <v>4</v>
      </c>
    </row>
    <row r="5865" spans="1:2" s="73" customFormat="1" ht="10.5">
      <c r="A5865" s="129" t="s">
        <v>6347</v>
      </c>
      <c r="B5865" s="130">
        <v>3.5</v>
      </c>
    </row>
    <row r="5866" spans="1:2" s="73" customFormat="1" ht="10.5">
      <c r="A5866" s="129" t="s">
        <v>6348</v>
      </c>
      <c r="B5866" s="130">
        <v>2</v>
      </c>
    </row>
    <row r="5867" spans="1:2" s="73" customFormat="1" ht="10.5">
      <c r="A5867" s="129" t="s">
        <v>6349</v>
      </c>
      <c r="B5867" s="130">
        <v>2</v>
      </c>
    </row>
    <row r="5868" spans="1:2" s="73" customFormat="1" ht="10.5">
      <c r="A5868" s="129" t="s">
        <v>6350</v>
      </c>
      <c r="B5868" s="130">
        <v>3</v>
      </c>
    </row>
    <row r="5869" spans="1:2" s="73" customFormat="1" ht="10.5">
      <c r="A5869" s="129" t="s">
        <v>6351</v>
      </c>
      <c r="B5869" s="130">
        <v>1.5</v>
      </c>
    </row>
    <row r="5870" spans="1:2" s="73" customFormat="1" ht="10.5">
      <c r="A5870" s="129" t="s">
        <v>6352</v>
      </c>
      <c r="B5870" s="130">
        <v>1.5</v>
      </c>
    </row>
    <row r="5871" spans="1:2" s="73" customFormat="1" ht="10.5">
      <c r="A5871" s="129" t="s">
        <v>6353</v>
      </c>
      <c r="B5871" s="130">
        <v>1.5</v>
      </c>
    </row>
    <row r="5872" spans="1:2" s="73" customFormat="1" ht="10.5">
      <c r="A5872" s="129" t="s">
        <v>6354</v>
      </c>
      <c r="B5872" s="130">
        <v>2</v>
      </c>
    </row>
    <row r="5873" spans="1:2" s="73" customFormat="1" ht="10.5">
      <c r="A5873" s="129" t="s">
        <v>6355</v>
      </c>
      <c r="B5873" s="130">
        <v>2</v>
      </c>
    </row>
    <row r="5874" spans="1:2" s="73" customFormat="1" ht="10.5">
      <c r="A5874" s="129" t="s">
        <v>6356</v>
      </c>
      <c r="B5874" s="130">
        <v>0.5</v>
      </c>
    </row>
    <row r="5875" spans="1:2" s="73" customFormat="1" ht="10.5">
      <c r="A5875" s="129" t="s">
        <v>6357</v>
      </c>
      <c r="B5875" s="130">
        <v>1.5</v>
      </c>
    </row>
    <row r="5876" spans="1:2" s="73" customFormat="1" ht="10.5">
      <c r="A5876" s="129" t="s">
        <v>6358</v>
      </c>
      <c r="B5876" s="130">
        <v>0.5</v>
      </c>
    </row>
    <row r="5877" spans="1:2" s="73" customFormat="1" ht="10.5">
      <c r="A5877" s="129" t="s">
        <v>6359</v>
      </c>
      <c r="B5877" s="130">
        <v>1</v>
      </c>
    </row>
    <row r="5878" spans="1:2" s="73" customFormat="1" ht="10.5">
      <c r="A5878" s="129" t="s">
        <v>6360</v>
      </c>
      <c r="B5878" s="130">
        <v>3</v>
      </c>
    </row>
    <row r="5879" spans="1:2" s="73" customFormat="1" ht="10.5">
      <c r="A5879" s="129" t="s">
        <v>6361</v>
      </c>
      <c r="B5879" s="130">
        <v>3</v>
      </c>
    </row>
    <row r="5880" spans="1:2" s="73" customFormat="1" ht="10.5">
      <c r="A5880" s="129" t="s">
        <v>6362</v>
      </c>
      <c r="B5880" s="130">
        <v>4</v>
      </c>
    </row>
    <row r="5881" spans="1:2" s="73" customFormat="1" ht="10.5">
      <c r="A5881" s="129" t="s">
        <v>6363</v>
      </c>
      <c r="B5881" s="130">
        <v>1</v>
      </c>
    </row>
    <row r="5882" spans="1:2" s="73" customFormat="1" ht="10.5">
      <c r="A5882" s="129" t="s">
        <v>6364</v>
      </c>
      <c r="B5882" s="130">
        <v>2</v>
      </c>
    </row>
    <row r="5883" spans="1:2" s="73" customFormat="1" ht="10.5">
      <c r="A5883" s="129" t="s">
        <v>6365</v>
      </c>
      <c r="B5883" s="130">
        <v>1</v>
      </c>
    </row>
    <row r="5884" spans="1:2" s="73" customFormat="1" ht="10.5">
      <c r="A5884" s="129" t="s">
        <v>6366</v>
      </c>
      <c r="B5884" s="130">
        <v>2</v>
      </c>
    </row>
    <row r="5885" spans="1:2" s="73" customFormat="1" ht="10.5">
      <c r="A5885" s="129" t="s">
        <v>6367</v>
      </c>
      <c r="B5885" s="130">
        <v>2</v>
      </c>
    </row>
    <row r="5886" spans="1:2" s="73" customFormat="1" ht="10.5">
      <c r="A5886" s="129" t="s">
        <v>6368</v>
      </c>
      <c r="B5886" s="130">
        <v>3</v>
      </c>
    </row>
    <row r="5887" spans="1:2" s="73" customFormat="1" ht="10.5">
      <c r="A5887" s="129" t="s">
        <v>6369</v>
      </c>
      <c r="B5887" s="130">
        <v>1</v>
      </c>
    </row>
    <row r="5888" spans="1:2" s="73" customFormat="1" ht="10.5">
      <c r="A5888" s="129" t="s">
        <v>6370</v>
      </c>
      <c r="B5888" s="130">
        <v>3</v>
      </c>
    </row>
    <row r="5889" spans="1:2" s="73" customFormat="1" ht="10.5">
      <c r="A5889" s="129" t="s">
        <v>6371</v>
      </c>
      <c r="B5889" s="130">
        <v>4.5</v>
      </c>
    </row>
    <row r="5890" spans="1:2" s="73" customFormat="1" ht="10.5">
      <c r="A5890" s="129" t="s">
        <v>6372</v>
      </c>
      <c r="B5890" s="130">
        <v>2</v>
      </c>
    </row>
    <row r="5891" spans="1:2" s="73" customFormat="1" ht="10.5">
      <c r="A5891" s="129" t="s">
        <v>6373</v>
      </c>
      <c r="B5891" s="130">
        <v>1.5</v>
      </c>
    </row>
    <row r="5892" spans="1:2" s="73" customFormat="1" ht="10.5">
      <c r="A5892" s="129" t="s">
        <v>6374</v>
      </c>
      <c r="B5892" s="130">
        <v>1.5</v>
      </c>
    </row>
    <row r="5893" spans="1:2" s="73" customFormat="1" ht="10.5">
      <c r="A5893" s="129" t="s">
        <v>6375</v>
      </c>
      <c r="B5893" s="130">
        <v>2</v>
      </c>
    </row>
    <row r="5894" spans="1:2" s="73" customFormat="1" ht="10.5">
      <c r="A5894" s="129" t="s">
        <v>6376</v>
      </c>
      <c r="B5894" s="130">
        <v>2</v>
      </c>
    </row>
    <row r="5895" spans="1:2" s="73" customFormat="1" ht="10.5">
      <c r="A5895" s="129" t="s">
        <v>6377</v>
      </c>
      <c r="B5895" s="130">
        <v>2</v>
      </c>
    </row>
    <row r="5896" spans="1:2" s="73" customFormat="1" ht="10.5">
      <c r="A5896" s="129" t="s">
        <v>6378</v>
      </c>
      <c r="B5896" s="130">
        <v>3.5</v>
      </c>
    </row>
    <row r="5897" spans="1:2" s="73" customFormat="1" ht="10.5">
      <c r="A5897" s="129" t="s">
        <v>6379</v>
      </c>
      <c r="B5897" s="130">
        <v>1.5</v>
      </c>
    </row>
    <row r="5898" spans="1:2" s="73" customFormat="1" ht="10.5">
      <c r="A5898" s="129" t="s">
        <v>6380</v>
      </c>
      <c r="B5898" s="130">
        <v>0</v>
      </c>
    </row>
    <row r="5899" spans="1:2" s="73" customFormat="1" ht="10.5">
      <c r="A5899" s="129" t="s">
        <v>6381</v>
      </c>
      <c r="B5899" s="130">
        <v>2.5</v>
      </c>
    </row>
    <row r="5900" spans="1:2" s="73" customFormat="1" ht="10.5">
      <c r="A5900" s="129" t="s">
        <v>6382</v>
      </c>
      <c r="B5900" s="130">
        <v>3</v>
      </c>
    </row>
    <row r="5901" spans="1:2" s="73" customFormat="1" ht="10.5">
      <c r="A5901" s="129" t="s">
        <v>6383</v>
      </c>
      <c r="B5901" s="130">
        <v>3</v>
      </c>
    </row>
    <row r="5902" spans="1:2" s="73" customFormat="1" ht="10.5">
      <c r="A5902" s="129" t="s">
        <v>6384</v>
      </c>
      <c r="B5902" s="130">
        <v>3</v>
      </c>
    </row>
    <row r="5903" spans="1:2" s="73" customFormat="1" ht="10.5">
      <c r="A5903" s="129" t="s">
        <v>6385</v>
      </c>
      <c r="B5903" s="130">
        <v>1</v>
      </c>
    </row>
    <row r="5904" spans="1:2" s="73" customFormat="1" ht="10.5">
      <c r="A5904" s="129" t="s">
        <v>6386</v>
      </c>
      <c r="B5904" s="130">
        <v>1</v>
      </c>
    </row>
    <row r="5905" spans="1:2" s="73" customFormat="1" ht="10.5">
      <c r="A5905" s="131" t="s">
        <v>6387</v>
      </c>
      <c r="B5905" s="130">
        <v>3</v>
      </c>
    </row>
    <row r="5906" spans="1:2" s="73" customFormat="1" ht="10.5">
      <c r="A5906" s="131" t="s">
        <v>6388</v>
      </c>
      <c r="B5906" s="130">
        <v>1.5</v>
      </c>
    </row>
    <row r="5907" spans="1:2" s="73" customFormat="1" ht="10.5">
      <c r="A5907" s="129" t="s">
        <v>6389</v>
      </c>
      <c r="B5907" s="130">
        <v>1.5</v>
      </c>
    </row>
    <row r="5908" spans="1:2" s="73" customFormat="1" ht="10.5">
      <c r="A5908" s="129" t="s">
        <v>6390</v>
      </c>
      <c r="B5908" s="130">
        <v>3</v>
      </c>
    </row>
    <row r="5909" spans="1:2" s="73" customFormat="1" ht="10.5">
      <c r="A5909" s="129" t="s">
        <v>6391</v>
      </c>
      <c r="B5909" s="130">
        <v>2</v>
      </c>
    </row>
    <row r="5910" spans="1:2" s="73" customFormat="1" ht="10.5">
      <c r="A5910" s="129" t="s">
        <v>6392</v>
      </c>
      <c r="B5910" s="130">
        <v>2</v>
      </c>
    </row>
    <row r="5911" spans="1:2" s="73" customFormat="1" ht="10.5">
      <c r="A5911" s="129" t="s">
        <v>6393</v>
      </c>
      <c r="B5911" s="130">
        <v>1</v>
      </c>
    </row>
    <row r="5912" spans="1:2" s="73" customFormat="1" ht="10.5">
      <c r="A5912" s="129" t="s">
        <v>6394</v>
      </c>
      <c r="B5912" s="130">
        <v>2</v>
      </c>
    </row>
    <row r="5913" spans="1:2" s="73" customFormat="1" ht="10.5">
      <c r="A5913" s="129" t="s">
        <v>6395</v>
      </c>
      <c r="B5913" s="130">
        <v>3</v>
      </c>
    </row>
    <row r="5914" spans="1:2" s="73" customFormat="1" ht="10.5">
      <c r="A5914" s="129" t="s">
        <v>6396</v>
      </c>
      <c r="B5914" s="130">
        <v>1</v>
      </c>
    </row>
    <row r="5915" spans="1:2" s="73" customFormat="1" ht="10.5">
      <c r="A5915" s="129" t="s">
        <v>6397</v>
      </c>
      <c r="B5915" s="130">
        <v>2</v>
      </c>
    </row>
    <row r="5916" spans="1:2" s="73" customFormat="1" ht="10.5">
      <c r="A5916" s="129" t="s">
        <v>6398</v>
      </c>
      <c r="B5916" s="130">
        <v>2.5</v>
      </c>
    </row>
    <row r="5917" spans="1:2" s="73" customFormat="1" ht="10.5">
      <c r="A5917" s="129" t="s">
        <v>6399</v>
      </c>
      <c r="B5917" s="130">
        <v>2</v>
      </c>
    </row>
    <row r="5918" spans="1:2" s="73" customFormat="1" ht="10.5">
      <c r="A5918" s="129" t="s">
        <v>6400</v>
      </c>
      <c r="B5918" s="130">
        <v>2.5</v>
      </c>
    </row>
    <row r="5919" spans="1:2" s="73" customFormat="1" ht="10.5">
      <c r="A5919" s="129" t="s">
        <v>6401</v>
      </c>
      <c r="B5919" s="130">
        <v>2.5</v>
      </c>
    </row>
    <row r="5920" spans="1:2" s="73" customFormat="1" ht="10.5">
      <c r="A5920" s="131" t="s">
        <v>6402</v>
      </c>
      <c r="B5920" s="130">
        <v>2</v>
      </c>
    </row>
    <row r="5921" spans="1:2" s="73" customFormat="1" ht="10.5">
      <c r="A5921" s="131" t="s">
        <v>6403</v>
      </c>
      <c r="B5921" s="130">
        <v>1.5</v>
      </c>
    </row>
    <row r="5922" spans="1:2" s="73" customFormat="1" ht="10.5">
      <c r="A5922" s="131" t="s">
        <v>6404</v>
      </c>
      <c r="B5922" s="130">
        <v>0.5</v>
      </c>
    </row>
    <row r="5923" spans="1:2" s="73" customFormat="1" ht="10.5">
      <c r="A5923" s="129" t="s">
        <v>6405</v>
      </c>
      <c r="B5923" s="130">
        <v>4</v>
      </c>
    </row>
    <row r="5924" spans="1:2" s="73" customFormat="1" ht="10.5">
      <c r="A5924" s="131" t="s">
        <v>6406</v>
      </c>
      <c r="B5924" s="130">
        <v>3</v>
      </c>
    </row>
    <row r="5925" spans="1:2" s="73" customFormat="1" ht="10.5">
      <c r="A5925" s="129" t="s">
        <v>6407</v>
      </c>
      <c r="B5925" s="130">
        <v>2.5</v>
      </c>
    </row>
    <row r="5926" spans="1:2" s="73" customFormat="1" ht="10.5">
      <c r="A5926" s="129" t="s">
        <v>6408</v>
      </c>
      <c r="B5926" s="130">
        <v>2</v>
      </c>
    </row>
    <row r="5927" spans="1:2" s="73" customFormat="1" ht="10.5">
      <c r="A5927" s="129" t="s">
        <v>6409</v>
      </c>
      <c r="B5927" s="130">
        <v>3</v>
      </c>
    </row>
    <row r="5928" spans="1:2" s="73" customFormat="1" ht="10.5">
      <c r="A5928" s="129" t="s">
        <v>6410</v>
      </c>
      <c r="B5928" s="130">
        <v>3.5</v>
      </c>
    </row>
    <row r="5929" spans="1:2" s="73" customFormat="1" ht="10.5">
      <c r="A5929" s="129" t="s">
        <v>6411</v>
      </c>
      <c r="B5929" s="130">
        <v>3.5</v>
      </c>
    </row>
    <row r="5930" spans="1:2" s="73" customFormat="1" ht="10.5">
      <c r="A5930" s="131" t="s">
        <v>6412</v>
      </c>
      <c r="B5930" s="130">
        <v>3.5</v>
      </c>
    </row>
    <row r="5931" spans="1:2" s="73" customFormat="1" ht="10.5">
      <c r="A5931" s="131" t="s">
        <v>6413</v>
      </c>
      <c r="B5931" s="130">
        <v>2.5</v>
      </c>
    </row>
    <row r="5932" spans="1:2" s="73" customFormat="1" ht="10.5">
      <c r="A5932" s="131" t="s">
        <v>6414</v>
      </c>
      <c r="B5932" s="130">
        <v>2.5</v>
      </c>
    </row>
    <row r="5933" spans="1:2" s="73" customFormat="1" ht="10.5">
      <c r="A5933" s="129" t="s">
        <v>6415</v>
      </c>
      <c r="B5933" s="130">
        <v>1.5</v>
      </c>
    </row>
    <row r="5934" spans="1:2" s="73" customFormat="1" ht="10.5">
      <c r="A5934" s="131" t="s">
        <v>6416</v>
      </c>
      <c r="B5934" s="130">
        <v>2</v>
      </c>
    </row>
    <row r="5935" spans="1:2" s="73" customFormat="1" ht="10.5">
      <c r="A5935" s="131" t="s">
        <v>6417</v>
      </c>
      <c r="B5935" s="130">
        <v>1.5</v>
      </c>
    </row>
    <row r="5936" spans="1:2" s="73" customFormat="1" ht="10.5">
      <c r="A5936" s="131" t="s">
        <v>6418</v>
      </c>
      <c r="B5936" s="130">
        <v>1</v>
      </c>
    </row>
    <row r="5937" spans="1:2" s="73" customFormat="1" ht="10.5">
      <c r="A5937" s="131" t="s">
        <v>6419</v>
      </c>
      <c r="B5937" s="130">
        <v>2</v>
      </c>
    </row>
    <row r="5938" spans="1:2" s="73" customFormat="1" ht="10.5">
      <c r="A5938" s="131" t="s">
        <v>6420</v>
      </c>
      <c r="B5938" s="130">
        <v>2.5</v>
      </c>
    </row>
    <row r="5939" spans="1:2" s="73" customFormat="1" ht="10.5">
      <c r="A5939" s="131" t="s">
        <v>6421</v>
      </c>
      <c r="B5939" s="130">
        <v>1.5</v>
      </c>
    </row>
    <row r="5940" spans="1:2" s="73" customFormat="1" ht="10.5">
      <c r="A5940" s="129" t="s">
        <v>6422</v>
      </c>
      <c r="B5940" s="130">
        <v>1.5</v>
      </c>
    </row>
    <row r="5941" spans="1:2" s="73" customFormat="1" ht="10.5">
      <c r="A5941" s="129" t="s">
        <v>6423</v>
      </c>
      <c r="B5941" s="130">
        <v>2.5</v>
      </c>
    </row>
    <row r="5942" spans="1:2" s="73" customFormat="1" ht="10.5">
      <c r="A5942" s="131" t="s">
        <v>6424</v>
      </c>
      <c r="B5942" s="130">
        <v>2.5</v>
      </c>
    </row>
    <row r="5943" spans="1:2" s="73" customFormat="1" ht="10.5">
      <c r="A5943" s="129" t="s">
        <v>6425</v>
      </c>
      <c r="B5943" s="130">
        <v>2</v>
      </c>
    </row>
    <row r="5944" spans="1:2" s="73" customFormat="1" ht="10.5">
      <c r="A5944" s="129" t="s">
        <v>6426</v>
      </c>
      <c r="B5944" s="130">
        <v>2</v>
      </c>
    </row>
    <row r="5945" spans="1:2" s="73" customFormat="1" ht="10.5">
      <c r="A5945" s="129" t="s">
        <v>6427</v>
      </c>
      <c r="B5945" s="130">
        <v>4</v>
      </c>
    </row>
    <row r="5946" spans="1:2" s="73" customFormat="1" ht="10.5">
      <c r="A5946" s="129" t="s">
        <v>6428</v>
      </c>
      <c r="B5946" s="130">
        <v>1</v>
      </c>
    </row>
    <row r="5947" spans="1:2" s="73" customFormat="1" ht="10.5">
      <c r="A5947" s="129" t="s">
        <v>6429</v>
      </c>
      <c r="B5947" s="130">
        <v>3</v>
      </c>
    </row>
    <row r="5948" spans="1:2" s="73" customFormat="1" ht="10.5">
      <c r="A5948" s="129" t="s">
        <v>6430</v>
      </c>
      <c r="B5948" s="130">
        <v>3</v>
      </c>
    </row>
    <row r="5949" spans="1:2" s="73" customFormat="1" ht="10.5">
      <c r="A5949" s="129" t="s">
        <v>6431</v>
      </c>
      <c r="B5949" s="130">
        <v>2</v>
      </c>
    </row>
    <row r="5950" spans="1:2" s="73" customFormat="1" ht="10.5">
      <c r="A5950" s="129" t="s">
        <v>6432</v>
      </c>
      <c r="B5950" s="130">
        <v>1.5</v>
      </c>
    </row>
    <row r="5951" spans="1:2" s="73" customFormat="1" ht="10.5">
      <c r="A5951" s="129" t="s">
        <v>6433</v>
      </c>
      <c r="B5951" s="130">
        <v>1</v>
      </c>
    </row>
    <row r="5952" spans="1:2" s="73" customFormat="1" ht="10.5">
      <c r="A5952" s="129" t="s">
        <v>6434</v>
      </c>
      <c r="B5952" s="130">
        <v>1</v>
      </c>
    </row>
    <row r="5953" spans="1:2" s="73" customFormat="1" ht="10.5">
      <c r="A5953" s="129" t="s">
        <v>6435</v>
      </c>
      <c r="B5953" s="130">
        <v>1</v>
      </c>
    </row>
    <row r="5954" spans="1:2" s="73" customFormat="1" ht="10.5">
      <c r="A5954" s="129" t="s">
        <v>6436</v>
      </c>
      <c r="B5954" s="130">
        <v>1.5</v>
      </c>
    </row>
    <row r="5955" spans="1:2" s="73" customFormat="1" ht="10.5">
      <c r="A5955" s="129" t="s">
        <v>6437</v>
      </c>
      <c r="B5955" s="130">
        <v>1</v>
      </c>
    </row>
    <row r="5956" spans="1:2" s="73" customFormat="1" ht="10.5">
      <c r="A5956" s="129" t="s">
        <v>6438</v>
      </c>
      <c r="B5956" s="130">
        <v>1.5</v>
      </c>
    </row>
    <row r="5957" spans="1:2" s="73" customFormat="1" ht="10.5">
      <c r="A5957" s="129" t="s">
        <v>6439</v>
      </c>
      <c r="B5957" s="130">
        <v>3.5</v>
      </c>
    </row>
    <row r="5958" spans="1:2" s="73" customFormat="1" ht="10.5">
      <c r="A5958" s="129" t="s">
        <v>6440</v>
      </c>
      <c r="B5958" s="130">
        <v>1.5</v>
      </c>
    </row>
    <row r="5959" spans="1:2" s="73" customFormat="1" ht="10.5">
      <c r="A5959" s="129" t="s">
        <v>6441</v>
      </c>
      <c r="B5959" s="130">
        <v>2.5</v>
      </c>
    </row>
    <row r="5960" spans="1:2" s="73" customFormat="1" ht="10.5">
      <c r="A5960" s="129" t="s">
        <v>6442</v>
      </c>
      <c r="B5960" s="130">
        <v>4</v>
      </c>
    </row>
    <row r="5961" spans="1:2" s="73" customFormat="1" ht="10.5">
      <c r="A5961" s="129" t="s">
        <v>6443</v>
      </c>
      <c r="B5961" s="130">
        <v>3.5</v>
      </c>
    </row>
    <row r="5962" spans="1:2" s="73" customFormat="1" ht="10.5">
      <c r="A5962" s="129" t="s">
        <v>6444</v>
      </c>
      <c r="B5962" s="130">
        <v>2</v>
      </c>
    </row>
    <row r="5963" spans="1:2" s="73" customFormat="1" ht="10.5">
      <c r="A5963" s="129" t="s">
        <v>6445</v>
      </c>
      <c r="B5963" s="130">
        <v>2</v>
      </c>
    </row>
    <row r="5964" spans="1:2" s="73" customFormat="1" ht="10.5">
      <c r="A5964" s="129" t="s">
        <v>6446</v>
      </c>
      <c r="B5964" s="130">
        <v>2.5</v>
      </c>
    </row>
    <row r="5965" spans="1:2" s="73" customFormat="1" ht="10.5">
      <c r="A5965" s="129" t="s">
        <v>6447</v>
      </c>
      <c r="B5965" s="130">
        <v>4.5</v>
      </c>
    </row>
    <row r="5966" spans="1:2" s="73" customFormat="1" ht="10.5">
      <c r="A5966" s="129" t="s">
        <v>6448</v>
      </c>
      <c r="B5966" s="130">
        <v>3</v>
      </c>
    </row>
    <row r="5967" spans="1:2" s="73" customFormat="1" ht="10.5">
      <c r="A5967" s="129" t="s">
        <v>6449</v>
      </c>
      <c r="B5967" s="130">
        <v>2.5</v>
      </c>
    </row>
    <row r="5968" spans="1:2" s="73" customFormat="1" ht="10.5">
      <c r="A5968" s="129" t="s">
        <v>6450</v>
      </c>
      <c r="B5968" s="130">
        <v>1</v>
      </c>
    </row>
    <row r="5969" spans="1:2" s="73" customFormat="1" ht="10.5">
      <c r="A5969" s="131" t="s">
        <v>6451</v>
      </c>
      <c r="B5969" s="130">
        <v>3</v>
      </c>
    </row>
    <row r="5970" spans="1:2" s="73" customFormat="1" ht="10.5">
      <c r="A5970" s="131" t="s">
        <v>6452</v>
      </c>
      <c r="B5970" s="130">
        <v>1.5</v>
      </c>
    </row>
    <row r="5971" spans="1:2" s="73" customFormat="1" ht="10.5">
      <c r="A5971" s="129" t="s">
        <v>6453</v>
      </c>
      <c r="B5971" s="130">
        <v>3</v>
      </c>
    </row>
    <row r="5972" spans="1:2" s="73" customFormat="1" ht="10.5">
      <c r="A5972" s="131" t="s">
        <v>6454</v>
      </c>
      <c r="B5972" s="130">
        <v>3</v>
      </c>
    </row>
    <row r="5973" spans="1:2" s="73" customFormat="1" ht="10.5">
      <c r="A5973" s="129" t="s">
        <v>6455</v>
      </c>
      <c r="B5973" s="130">
        <v>3</v>
      </c>
    </row>
    <row r="5974" spans="1:2" s="73" customFormat="1" ht="10.5">
      <c r="A5974" s="129" t="s">
        <v>6456</v>
      </c>
      <c r="B5974" s="130">
        <v>2</v>
      </c>
    </row>
    <row r="5975" spans="1:2" s="73" customFormat="1" ht="10.5">
      <c r="A5975" s="129" t="s">
        <v>6457</v>
      </c>
      <c r="B5975" s="130">
        <v>4</v>
      </c>
    </row>
    <row r="5976" spans="1:2" s="73" customFormat="1" ht="10.5">
      <c r="A5976" s="129" t="s">
        <v>6458</v>
      </c>
      <c r="B5976" s="130">
        <v>2</v>
      </c>
    </row>
    <row r="5977" spans="1:2" s="73" customFormat="1" ht="10.5">
      <c r="A5977" s="129" t="s">
        <v>6459</v>
      </c>
      <c r="B5977" s="130">
        <v>0.5</v>
      </c>
    </row>
    <row r="5978" spans="1:2" s="73" customFormat="1" ht="10.5">
      <c r="A5978" s="129" t="s">
        <v>6460</v>
      </c>
      <c r="B5978" s="130">
        <v>4</v>
      </c>
    </row>
    <row r="5979" spans="1:2" s="73" customFormat="1" ht="10.5">
      <c r="A5979" s="129" t="s">
        <v>6461</v>
      </c>
      <c r="B5979" s="130">
        <v>3</v>
      </c>
    </row>
    <row r="5980" spans="1:2" s="73" customFormat="1" ht="10.5">
      <c r="A5980" s="129" t="s">
        <v>6462</v>
      </c>
      <c r="B5980" s="130">
        <v>2</v>
      </c>
    </row>
    <row r="5981" spans="1:2" s="73" customFormat="1" ht="10.5">
      <c r="A5981" s="129" t="s">
        <v>6463</v>
      </c>
      <c r="B5981" s="130">
        <v>3</v>
      </c>
    </row>
    <row r="5982" spans="1:2" s="73" customFormat="1" ht="10.5">
      <c r="A5982" s="129" t="s">
        <v>6464</v>
      </c>
      <c r="B5982" s="130">
        <v>3.5</v>
      </c>
    </row>
    <row r="5983" spans="1:2" s="73" customFormat="1" ht="10.5">
      <c r="A5983" s="129" t="s">
        <v>6465</v>
      </c>
      <c r="B5983" s="130">
        <v>3.5</v>
      </c>
    </row>
    <row r="5984" spans="1:2" s="73" customFormat="1" ht="10.5">
      <c r="A5984" s="129" t="s">
        <v>6466</v>
      </c>
      <c r="B5984" s="130">
        <v>3</v>
      </c>
    </row>
    <row r="5985" spans="1:2" s="73" customFormat="1" ht="10.5">
      <c r="A5985" s="129" t="s">
        <v>6467</v>
      </c>
      <c r="B5985" s="130">
        <v>2.5</v>
      </c>
    </row>
    <row r="5986" spans="1:2" s="73" customFormat="1" ht="10.5">
      <c r="A5986" s="129" t="s">
        <v>6468</v>
      </c>
      <c r="B5986" s="130">
        <v>0</v>
      </c>
    </row>
    <row r="5987" spans="1:2" s="73" customFormat="1" ht="10.5">
      <c r="A5987" s="129" t="s">
        <v>6469</v>
      </c>
      <c r="B5987" s="130">
        <v>3</v>
      </c>
    </row>
    <row r="5988" spans="1:2" s="73" customFormat="1" ht="10.5">
      <c r="A5988" s="129" t="s">
        <v>6470</v>
      </c>
      <c r="B5988" s="130">
        <v>0.5</v>
      </c>
    </row>
    <row r="5989" spans="1:2" s="73" customFormat="1" ht="10.5">
      <c r="A5989" s="129" t="s">
        <v>6471</v>
      </c>
      <c r="B5989" s="130">
        <v>1.5</v>
      </c>
    </row>
    <row r="5990" spans="1:2" s="73" customFormat="1" ht="10.5">
      <c r="A5990" s="131" t="s">
        <v>6472</v>
      </c>
      <c r="B5990" s="130">
        <v>2.5</v>
      </c>
    </row>
    <row r="5991" spans="1:2" s="73" customFormat="1" ht="10.5">
      <c r="A5991" s="129" t="s">
        <v>6473</v>
      </c>
      <c r="B5991" s="130">
        <v>3</v>
      </c>
    </row>
    <row r="5992" spans="1:2" s="73" customFormat="1" ht="10.5">
      <c r="A5992" s="129" t="s">
        <v>6474</v>
      </c>
      <c r="B5992" s="130">
        <v>3</v>
      </c>
    </row>
    <row r="5993" spans="1:2" s="73" customFormat="1" ht="10.5">
      <c r="A5993" s="131" t="s">
        <v>6475</v>
      </c>
      <c r="B5993" s="130">
        <v>3</v>
      </c>
    </row>
    <row r="5994" spans="1:2" s="73" customFormat="1" ht="10.5">
      <c r="A5994" s="131" t="s">
        <v>6476</v>
      </c>
      <c r="B5994" s="130">
        <v>2</v>
      </c>
    </row>
    <row r="5995" spans="1:2" s="73" customFormat="1" ht="10.5">
      <c r="A5995" s="129" t="s">
        <v>6477</v>
      </c>
      <c r="B5995" s="130">
        <v>2.5</v>
      </c>
    </row>
    <row r="5996" spans="1:2" s="73" customFormat="1" ht="10.5">
      <c r="A5996" s="131" t="s">
        <v>6478</v>
      </c>
      <c r="B5996" s="130">
        <v>0.5</v>
      </c>
    </row>
    <row r="5997" spans="1:2" s="73" customFormat="1" ht="10.5">
      <c r="A5997" s="129" t="s">
        <v>6479</v>
      </c>
      <c r="B5997" s="130">
        <v>1.5</v>
      </c>
    </row>
    <row r="5998" spans="1:2" s="73" customFormat="1" ht="10.5">
      <c r="A5998" s="131" t="s">
        <v>6480</v>
      </c>
      <c r="B5998" s="130">
        <v>4</v>
      </c>
    </row>
    <row r="5999" spans="1:2" s="73" customFormat="1" ht="10.5">
      <c r="A5999" s="131" t="s">
        <v>6481</v>
      </c>
      <c r="B5999" s="130">
        <v>2</v>
      </c>
    </row>
    <row r="6000" spans="1:2" s="73" customFormat="1" ht="10.5">
      <c r="A6000" s="131" t="s">
        <v>6482</v>
      </c>
      <c r="B6000" s="130">
        <v>2</v>
      </c>
    </row>
    <row r="6001" spans="1:2" s="73" customFormat="1" ht="10.5">
      <c r="A6001" s="131" t="s">
        <v>6483</v>
      </c>
      <c r="B6001" s="130">
        <v>1.5</v>
      </c>
    </row>
    <row r="6002" spans="1:2" s="73" customFormat="1" ht="10.5">
      <c r="A6002" s="131" t="s">
        <v>6484</v>
      </c>
      <c r="B6002" s="130">
        <v>0.5</v>
      </c>
    </row>
    <row r="6003" spans="1:2" s="73" customFormat="1" ht="10.5">
      <c r="A6003" s="131" t="s">
        <v>6485</v>
      </c>
      <c r="B6003" s="130">
        <v>4.5</v>
      </c>
    </row>
    <row r="6004" spans="1:2" s="73" customFormat="1" ht="10.5">
      <c r="A6004" s="131" t="s">
        <v>6486</v>
      </c>
      <c r="B6004" s="130">
        <v>2.5</v>
      </c>
    </row>
    <row r="6005" spans="1:2" s="73" customFormat="1" ht="10.5">
      <c r="A6005" s="131" t="s">
        <v>6487</v>
      </c>
      <c r="B6005" s="130">
        <v>0.5</v>
      </c>
    </row>
    <row r="6006" spans="1:2" s="73" customFormat="1" ht="10.5">
      <c r="A6006" s="129" t="s">
        <v>6488</v>
      </c>
      <c r="B6006" s="130">
        <v>1</v>
      </c>
    </row>
    <row r="6007" spans="1:2" s="73" customFormat="1" ht="10.5">
      <c r="A6007" s="129" t="s">
        <v>6489</v>
      </c>
      <c r="B6007" s="130">
        <v>3</v>
      </c>
    </row>
    <row r="6008" spans="1:2" s="73" customFormat="1" ht="10.5">
      <c r="A6008" s="129" t="s">
        <v>6490</v>
      </c>
      <c r="B6008" s="130">
        <v>1</v>
      </c>
    </row>
    <row r="6009" spans="1:2" s="73" customFormat="1" ht="10.5">
      <c r="A6009" s="129" t="s">
        <v>6491</v>
      </c>
      <c r="B6009" s="130">
        <v>2</v>
      </c>
    </row>
    <row r="6010" spans="1:2" s="73" customFormat="1" ht="10.5">
      <c r="A6010" s="129" t="s">
        <v>6492</v>
      </c>
      <c r="B6010" s="130">
        <v>0.5</v>
      </c>
    </row>
    <row r="6011" spans="1:2" s="73" customFormat="1" ht="10.5">
      <c r="A6011" s="129" t="s">
        <v>6493</v>
      </c>
      <c r="B6011" s="130">
        <v>2.5</v>
      </c>
    </row>
    <row r="6012" spans="1:2" s="73" customFormat="1" ht="10.5">
      <c r="A6012" s="129" t="s">
        <v>6494</v>
      </c>
      <c r="B6012" s="130">
        <v>2.5</v>
      </c>
    </row>
    <row r="6013" spans="1:2" s="73" customFormat="1" ht="10.5">
      <c r="A6013" s="129" t="s">
        <v>6495</v>
      </c>
      <c r="B6013" s="130">
        <v>3</v>
      </c>
    </row>
    <row r="6014" spans="1:2" s="73" customFormat="1" ht="10.5">
      <c r="A6014" s="129" t="s">
        <v>6496</v>
      </c>
      <c r="B6014" s="130">
        <v>0.5</v>
      </c>
    </row>
    <row r="6015" spans="1:2" s="73" customFormat="1" ht="10.5">
      <c r="A6015" s="129" t="s">
        <v>6497</v>
      </c>
      <c r="B6015" s="130">
        <v>1</v>
      </c>
    </row>
    <row r="6016" spans="1:2" s="73" customFormat="1" ht="10.5">
      <c r="A6016" s="129" t="s">
        <v>6498</v>
      </c>
      <c r="B6016" s="130">
        <v>3</v>
      </c>
    </row>
    <row r="6017" spans="1:2" s="73" customFormat="1" ht="10.5">
      <c r="A6017" s="129" t="s">
        <v>6499</v>
      </c>
      <c r="B6017" s="130">
        <v>3</v>
      </c>
    </row>
    <row r="6018" spans="1:2" s="73" customFormat="1" ht="10.5">
      <c r="A6018" s="129" t="s">
        <v>6500</v>
      </c>
      <c r="B6018" s="130">
        <v>2</v>
      </c>
    </row>
    <row r="6019" spans="1:2" s="73" customFormat="1" ht="10.5">
      <c r="A6019" s="129" t="s">
        <v>6501</v>
      </c>
      <c r="B6019" s="130">
        <v>7</v>
      </c>
    </row>
    <row r="6020" spans="1:2" s="73" customFormat="1" ht="10.5">
      <c r="A6020" s="129" t="s">
        <v>6502</v>
      </c>
      <c r="B6020" s="130">
        <v>3.5</v>
      </c>
    </row>
    <row r="6021" spans="1:2" s="73" customFormat="1" ht="10.5">
      <c r="A6021" s="129" t="s">
        <v>6503</v>
      </c>
      <c r="B6021" s="130">
        <v>3.5</v>
      </c>
    </row>
    <row r="6022" spans="1:2" s="73" customFormat="1" ht="10.5">
      <c r="A6022" s="129" t="s">
        <v>6504</v>
      </c>
      <c r="B6022" s="130">
        <v>3</v>
      </c>
    </row>
    <row r="6023" spans="1:2" s="73" customFormat="1" ht="10.5">
      <c r="A6023" s="129" t="s">
        <v>6505</v>
      </c>
      <c r="B6023" s="130">
        <v>4.5</v>
      </c>
    </row>
    <row r="6024" spans="1:2" s="73" customFormat="1" ht="10.5">
      <c r="A6024" s="129" t="s">
        <v>6506</v>
      </c>
      <c r="B6024" s="130">
        <v>3</v>
      </c>
    </row>
    <row r="6025" spans="1:2" s="73" customFormat="1" ht="10.5">
      <c r="A6025" s="129" t="s">
        <v>6507</v>
      </c>
      <c r="B6025" s="130">
        <v>4</v>
      </c>
    </row>
    <row r="6026" spans="1:2" s="73" customFormat="1" ht="10.5">
      <c r="A6026" s="129" t="s">
        <v>6508</v>
      </c>
      <c r="B6026" s="130">
        <v>3.5</v>
      </c>
    </row>
    <row r="6027" spans="1:2" s="73" customFormat="1" ht="10.5">
      <c r="A6027" s="129" t="s">
        <v>6509</v>
      </c>
      <c r="B6027" s="130">
        <v>3.5</v>
      </c>
    </row>
    <row r="6028" spans="1:2" s="73" customFormat="1" ht="10.5">
      <c r="A6028" s="129" t="s">
        <v>6510</v>
      </c>
      <c r="B6028" s="130">
        <v>2</v>
      </c>
    </row>
    <row r="6029" spans="1:2" s="73" customFormat="1" ht="10.5">
      <c r="A6029" s="129" t="s">
        <v>6511</v>
      </c>
      <c r="B6029" s="130">
        <v>2</v>
      </c>
    </row>
    <row r="6030" spans="1:2" s="73" customFormat="1" ht="10.5">
      <c r="A6030" s="129" t="s">
        <v>6512</v>
      </c>
      <c r="B6030" s="130">
        <v>3</v>
      </c>
    </row>
    <row r="6031" spans="1:2" s="73" customFormat="1" ht="10.5">
      <c r="A6031" s="129" t="s">
        <v>6513</v>
      </c>
      <c r="B6031" s="130">
        <v>4</v>
      </c>
    </row>
    <row r="6032" spans="1:2" s="73" customFormat="1" ht="10.5">
      <c r="A6032" s="129" t="s">
        <v>6514</v>
      </c>
      <c r="B6032" s="130">
        <v>3</v>
      </c>
    </row>
    <row r="6033" spans="1:2" s="73" customFormat="1" ht="10.5">
      <c r="A6033" s="129" t="s">
        <v>6515</v>
      </c>
      <c r="B6033" s="130">
        <v>2.5</v>
      </c>
    </row>
    <row r="6034" spans="1:2" s="73" customFormat="1" ht="10.5">
      <c r="A6034" s="129" t="s">
        <v>6516</v>
      </c>
      <c r="B6034" s="130">
        <v>1.5</v>
      </c>
    </row>
    <row r="6035" spans="1:2" s="73" customFormat="1" ht="10.5">
      <c r="A6035" s="129" t="s">
        <v>6517</v>
      </c>
      <c r="B6035" s="130">
        <v>2.5</v>
      </c>
    </row>
    <row r="6036" spans="1:2" s="73" customFormat="1" ht="10.5">
      <c r="A6036" s="129" t="s">
        <v>6518</v>
      </c>
      <c r="B6036" s="130">
        <v>1.5</v>
      </c>
    </row>
    <row r="6037" spans="1:2" s="73" customFormat="1" ht="10.5">
      <c r="A6037" s="129" t="s">
        <v>6519</v>
      </c>
      <c r="B6037" s="130">
        <v>1.5</v>
      </c>
    </row>
    <row r="6038" spans="1:2" s="73" customFormat="1" ht="10.5">
      <c r="A6038" s="129" t="s">
        <v>6520</v>
      </c>
      <c r="B6038" s="130">
        <v>2</v>
      </c>
    </row>
    <row r="6039" spans="1:2" s="73" customFormat="1" ht="10.5">
      <c r="A6039" s="129" t="s">
        <v>6521</v>
      </c>
      <c r="B6039" s="130">
        <v>1.5</v>
      </c>
    </row>
    <row r="6040" spans="1:2" s="73" customFormat="1" ht="10.5">
      <c r="A6040" s="129" t="s">
        <v>6522</v>
      </c>
      <c r="B6040" s="130">
        <v>3.5</v>
      </c>
    </row>
    <row r="6041" spans="1:2" s="73" customFormat="1" ht="10.5">
      <c r="A6041" s="129" t="s">
        <v>6523</v>
      </c>
      <c r="B6041" s="130">
        <v>3</v>
      </c>
    </row>
    <row r="6042" spans="1:2" s="73" customFormat="1" ht="10.5">
      <c r="A6042" s="129" t="s">
        <v>6524</v>
      </c>
      <c r="B6042" s="130">
        <v>3</v>
      </c>
    </row>
    <row r="6043" spans="1:2" s="73" customFormat="1" ht="10.5">
      <c r="A6043" s="131" t="s">
        <v>6525</v>
      </c>
      <c r="B6043" s="130">
        <v>4.5</v>
      </c>
    </row>
    <row r="6044" spans="1:2" s="73" customFormat="1" ht="10.5">
      <c r="A6044" s="129" t="s">
        <v>6526</v>
      </c>
      <c r="B6044" s="130">
        <v>2</v>
      </c>
    </row>
    <row r="6045" spans="1:2" s="73" customFormat="1" ht="10.5">
      <c r="A6045" s="131" t="s">
        <v>6527</v>
      </c>
      <c r="B6045" s="130">
        <v>1.5</v>
      </c>
    </row>
    <row r="6046" spans="1:2" s="73" customFormat="1" ht="10.5">
      <c r="A6046" s="129" t="s">
        <v>6528</v>
      </c>
      <c r="B6046" s="130">
        <v>2</v>
      </c>
    </row>
    <row r="6047" spans="1:2" s="73" customFormat="1" ht="10.5">
      <c r="A6047" s="129" t="s">
        <v>6529</v>
      </c>
      <c r="B6047" s="130">
        <v>1.5</v>
      </c>
    </row>
    <row r="6048" spans="1:2" s="73" customFormat="1" ht="10.5">
      <c r="A6048" s="131" t="s">
        <v>6530</v>
      </c>
      <c r="B6048" s="130">
        <v>2.5</v>
      </c>
    </row>
    <row r="6049" spans="1:2" s="73" customFormat="1" ht="10.5">
      <c r="A6049" s="131" t="s">
        <v>6531</v>
      </c>
      <c r="B6049" s="130">
        <v>2</v>
      </c>
    </row>
    <row r="6050" spans="1:2" s="73" customFormat="1" ht="10.5">
      <c r="A6050" s="129" t="s">
        <v>6532</v>
      </c>
      <c r="B6050" s="130">
        <v>2.5</v>
      </c>
    </row>
    <row r="6051" spans="1:2" s="73" customFormat="1" ht="10.5">
      <c r="A6051" s="131" t="s">
        <v>6533</v>
      </c>
      <c r="B6051" s="130">
        <v>2.5</v>
      </c>
    </row>
    <row r="6052" spans="1:2" s="73" customFormat="1" ht="10.5">
      <c r="A6052" s="131" t="s">
        <v>6534</v>
      </c>
      <c r="B6052" s="130">
        <v>2</v>
      </c>
    </row>
    <row r="6053" spans="1:2" s="73" customFormat="1" ht="10.5">
      <c r="A6053" s="131" t="s">
        <v>6535</v>
      </c>
      <c r="B6053" s="130">
        <v>3</v>
      </c>
    </row>
    <row r="6054" spans="1:2" s="73" customFormat="1" ht="10.5">
      <c r="A6054" s="131" t="s">
        <v>6536</v>
      </c>
      <c r="B6054" s="130">
        <v>3.5</v>
      </c>
    </row>
    <row r="6055" spans="1:2" s="73" customFormat="1" ht="10.5">
      <c r="A6055" s="129" t="s">
        <v>6537</v>
      </c>
      <c r="B6055" s="130">
        <v>3</v>
      </c>
    </row>
    <row r="6056" spans="1:2" s="73" customFormat="1" ht="10.5">
      <c r="A6056" s="131" t="s">
        <v>6538</v>
      </c>
      <c r="B6056" s="130">
        <v>1</v>
      </c>
    </row>
    <row r="6057" spans="1:2" s="73" customFormat="1" ht="10.5">
      <c r="A6057" s="131" t="s">
        <v>6539</v>
      </c>
      <c r="B6057" s="130">
        <v>1</v>
      </c>
    </row>
    <row r="6058" spans="1:2" s="73" customFormat="1" ht="10.5">
      <c r="A6058" s="131" t="s">
        <v>6540</v>
      </c>
      <c r="B6058" s="130">
        <v>2</v>
      </c>
    </row>
    <row r="6059" spans="1:2" s="73" customFormat="1" ht="10.5">
      <c r="A6059" s="131" t="s">
        <v>6541</v>
      </c>
      <c r="B6059" s="130">
        <v>1.5</v>
      </c>
    </row>
    <row r="6060" spans="1:2" s="73" customFormat="1" ht="10.5">
      <c r="A6060" s="129" t="s">
        <v>6542</v>
      </c>
      <c r="B6060" s="130">
        <v>2.5</v>
      </c>
    </row>
    <row r="6061" spans="1:2" s="73" customFormat="1" ht="10.5">
      <c r="A6061" s="131" t="s">
        <v>6543</v>
      </c>
      <c r="B6061" s="130">
        <v>3</v>
      </c>
    </row>
    <row r="6062" spans="1:2" s="73" customFormat="1" ht="10.5">
      <c r="A6062" s="129" t="s">
        <v>6544</v>
      </c>
      <c r="B6062" s="130">
        <v>2.5</v>
      </c>
    </row>
    <row r="6063" spans="1:2" s="73" customFormat="1" ht="10.5">
      <c r="A6063" s="129" t="s">
        <v>6545</v>
      </c>
      <c r="B6063" s="130">
        <v>1.5</v>
      </c>
    </row>
    <row r="6064" spans="1:2" s="73" customFormat="1" ht="10.5">
      <c r="A6064" s="129" t="s">
        <v>6546</v>
      </c>
      <c r="B6064" s="130">
        <v>2</v>
      </c>
    </row>
    <row r="6065" spans="1:2" s="73" customFormat="1" ht="10.5">
      <c r="A6065" s="129" t="s">
        <v>6547</v>
      </c>
      <c r="B6065" s="130">
        <v>0.5</v>
      </c>
    </row>
    <row r="6066" spans="1:2" s="73" customFormat="1" ht="10.5">
      <c r="A6066" s="129" t="s">
        <v>6548</v>
      </c>
      <c r="B6066" s="130">
        <v>1</v>
      </c>
    </row>
    <row r="6067" spans="1:2" s="73" customFormat="1" ht="10.5">
      <c r="A6067" s="129" t="s">
        <v>6549</v>
      </c>
      <c r="B6067" s="130">
        <v>2</v>
      </c>
    </row>
    <row r="6068" spans="1:2" s="73" customFormat="1" ht="10.5">
      <c r="A6068" s="129" t="s">
        <v>6550</v>
      </c>
      <c r="B6068" s="130">
        <v>2.5</v>
      </c>
    </row>
    <row r="6069" spans="1:2" s="73" customFormat="1" ht="10.5">
      <c r="A6069" s="129" t="s">
        <v>6551</v>
      </c>
      <c r="B6069" s="130">
        <v>3.5</v>
      </c>
    </row>
    <row r="6070" spans="1:2" s="73" customFormat="1" ht="10.5">
      <c r="A6070" s="129" t="s">
        <v>6552</v>
      </c>
      <c r="B6070" s="130">
        <v>3</v>
      </c>
    </row>
    <row r="6071" spans="1:2" s="73" customFormat="1" ht="10.5">
      <c r="A6071" s="129" t="s">
        <v>6553</v>
      </c>
      <c r="B6071" s="130">
        <v>1</v>
      </c>
    </row>
    <row r="6072" spans="1:2" s="73" customFormat="1" ht="10.5">
      <c r="A6072" s="131" t="s">
        <v>6554</v>
      </c>
      <c r="B6072" s="130">
        <v>3.5</v>
      </c>
    </row>
    <row r="6073" spans="1:2" s="73" customFormat="1" ht="10.5">
      <c r="A6073" s="131" t="s">
        <v>6555</v>
      </c>
      <c r="B6073" s="130">
        <v>1.5</v>
      </c>
    </row>
    <row r="6074" spans="1:2" s="73" customFormat="1" ht="10.5">
      <c r="A6074" s="131" t="s">
        <v>6556</v>
      </c>
      <c r="B6074" s="130">
        <v>3.5</v>
      </c>
    </row>
    <row r="6075" spans="1:2" s="73" customFormat="1" ht="10.5">
      <c r="A6075" s="129" t="s">
        <v>6557</v>
      </c>
      <c r="B6075" s="130">
        <v>0</v>
      </c>
    </row>
    <row r="6076" spans="1:2" s="73" customFormat="1" ht="10.5">
      <c r="A6076" s="129" t="s">
        <v>6558</v>
      </c>
      <c r="B6076" s="130">
        <v>2</v>
      </c>
    </row>
    <row r="6077" spans="1:2" s="73" customFormat="1" ht="10.5">
      <c r="A6077" s="129" t="s">
        <v>6559</v>
      </c>
      <c r="B6077" s="130">
        <v>1.5</v>
      </c>
    </row>
    <row r="6078" spans="1:2" s="73" customFormat="1" ht="10.5">
      <c r="A6078" s="129" t="s">
        <v>6560</v>
      </c>
      <c r="B6078" s="130">
        <v>1.5</v>
      </c>
    </row>
    <row r="6079" spans="1:2" s="73" customFormat="1" ht="10.5">
      <c r="A6079" s="129" t="s">
        <v>6561</v>
      </c>
      <c r="B6079" s="130">
        <v>1.5</v>
      </c>
    </row>
    <row r="6080" spans="1:2" s="73" customFormat="1" ht="10.5">
      <c r="A6080" s="129" t="s">
        <v>6562</v>
      </c>
      <c r="B6080" s="130">
        <v>1.5</v>
      </c>
    </row>
    <row r="6081" spans="1:2" s="73" customFormat="1" ht="10.5">
      <c r="A6081" s="131" t="s">
        <v>6563</v>
      </c>
      <c r="B6081" s="130">
        <v>2.5</v>
      </c>
    </row>
    <row r="6082" spans="1:2" s="73" customFormat="1" ht="10.5">
      <c r="A6082" s="129" t="s">
        <v>6564</v>
      </c>
      <c r="B6082" s="130">
        <v>3</v>
      </c>
    </row>
    <row r="6083" spans="1:2" s="73" customFormat="1" ht="10.5">
      <c r="A6083" s="129" t="s">
        <v>6565</v>
      </c>
      <c r="B6083" s="130">
        <v>1</v>
      </c>
    </row>
    <row r="6084" spans="1:2" s="73" customFormat="1" ht="10.5">
      <c r="A6084" s="129" t="s">
        <v>6566</v>
      </c>
      <c r="B6084" s="130">
        <v>4.5</v>
      </c>
    </row>
    <row r="6085" spans="1:2" s="73" customFormat="1" ht="10.5">
      <c r="A6085" s="129" t="s">
        <v>6567</v>
      </c>
      <c r="B6085" s="130">
        <v>2.5</v>
      </c>
    </row>
    <row r="6086" spans="1:2" s="73" customFormat="1" ht="10.5">
      <c r="A6086" s="129" t="s">
        <v>6568</v>
      </c>
      <c r="B6086" s="130">
        <v>2.5</v>
      </c>
    </row>
    <row r="6087" spans="1:2" s="73" customFormat="1" ht="10.5">
      <c r="A6087" s="129" t="s">
        <v>6569</v>
      </c>
      <c r="B6087" s="130">
        <v>2.5</v>
      </c>
    </row>
    <row r="6088" spans="1:2" s="73" customFormat="1" ht="10.5">
      <c r="A6088" s="129" t="s">
        <v>6570</v>
      </c>
      <c r="B6088" s="130">
        <v>2</v>
      </c>
    </row>
    <row r="6089" spans="1:2" s="73" customFormat="1" ht="10.5">
      <c r="A6089" s="129" t="s">
        <v>6571</v>
      </c>
      <c r="B6089" s="130">
        <v>5.5</v>
      </c>
    </row>
    <row r="6090" spans="1:2" s="73" customFormat="1" ht="10.5">
      <c r="A6090" s="129" t="s">
        <v>6572</v>
      </c>
      <c r="B6090" s="130">
        <v>7.5</v>
      </c>
    </row>
    <row r="6091" spans="1:2" s="73" customFormat="1" ht="10.5">
      <c r="A6091" s="129" t="s">
        <v>6573</v>
      </c>
      <c r="B6091" s="130">
        <v>7</v>
      </c>
    </row>
    <row r="6092" spans="1:2" s="73" customFormat="1" ht="10.5">
      <c r="A6092" s="129" t="s">
        <v>6574</v>
      </c>
      <c r="B6092" s="130">
        <v>3</v>
      </c>
    </row>
    <row r="6093" spans="1:2" s="73" customFormat="1" ht="10.5">
      <c r="A6093" s="129" t="s">
        <v>6575</v>
      </c>
      <c r="B6093" s="130">
        <v>3.5</v>
      </c>
    </row>
    <row r="6094" spans="1:2" s="73" customFormat="1" ht="10.5">
      <c r="A6094" s="129" t="s">
        <v>6576</v>
      </c>
      <c r="B6094" s="130">
        <v>4</v>
      </c>
    </row>
    <row r="6095" spans="1:2" s="73" customFormat="1" ht="10.5">
      <c r="A6095" s="129" t="s">
        <v>6577</v>
      </c>
      <c r="B6095" s="130">
        <v>3.5</v>
      </c>
    </row>
    <row r="6096" spans="1:2" s="73" customFormat="1" ht="10.5">
      <c r="A6096" s="129" t="s">
        <v>6578</v>
      </c>
      <c r="B6096" s="130">
        <v>3.5</v>
      </c>
    </row>
    <row r="6097" spans="1:2" s="73" customFormat="1" ht="10.5">
      <c r="A6097" s="129" t="s">
        <v>6579</v>
      </c>
      <c r="B6097" s="130">
        <v>3.5</v>
      </c>
    </row>
    <row r="6098" spans="1:2" s="73" customFormat="1" ht="10.5">
      <c r="A6098" s="129" t="s">
        <v>6580</v>
      </c>
      <c r="B6098" s="130">
        <v>3</v>
      </c>
    </row>
    <row r="6099" spans="1:2" s="73" customFormat="1" ht="10.5">
      <c r="A6099" s="129" t="s">
        <v>6581</v>
      </c>
      <c r="B6099" s="130">
        <v>3.5</v>
      </c>
    </row>
    <row r="6100" spans="1:2" s="73" customFormat="1" ht="10.5">
      <c r="A6100" s="129" t="s">
        <v>6582</v>
      </c>
      <c r="B6100" s="130">
        <v>4</v>
      </c>
    </row>
    <row r="6101" spans="1:2" s="73" customFormat="1" ht="10.5">
      <c r="A6101" s="129" t="s">
        <v>6583</v>
      </c>
      <c r="B6101" s="130">
        <v>5</v>
      </c>
    </row>
    <row r="6102" spans="1:2" s="73" customFormat="1" ht="10.5">
      <c r="A6102" s="129" t="s">
        <v>6584</v>
      </c>
      <c r="B6102" s="130">
        <v>9.5</v>
      </c>
    </row>
    <row r="6103" spans="1:2" s="73" customFormat="1" ht="10.5">
      <c r="A6103" s="129" t="s">
        <v>6585</v>
      </c>
      <c r="B6103" s="130">
        <v>2.5</v>
      </c>
    </row>
    <row r="6104" spans="1:2" s="73" customFormat="1" ht="10.5">
      <c r="A6104" s="129" t="s">
        <v>6586</v>
      </c>
      <c r="B6104" s="130">
        <v>4</v>
      </c>
    </row>
    <row r="6105" spans="1:2" s="73" customFormat="1" ht="10.5">
      <c r="A6105" s="129" t="s">
        <v>6587</v>
      </c>
      <c r="B6105" s="130">
        <v>1.5</v>
      </c>
    </row>
    <row r="6106" spans="1:2" s="73" customFormat="1" ht="10.5">
      <c r="A6106" s="129" t="s">
        <v>6588</v>
      </c>
      <c r="B6106" s="130">
        <v>2.5</v>
      </c>
    </row>
    <row r="6107" spans="1:2" s="73" customFormat="1" ht="10.5">
      <c r="A6107" s="131" t="s">
        <v>6589</v>
      </c>
      <c r="B6107" s="130">
        <v>3.5</v>
      </c>
    </row>
    <row r="6108" spans="1:2" s="73" customFormat="1" ht="10.5">
      <c r="A6108" s="131" t="s">
        <v>6590</v>
      </c>
      <c r="B6108" s="130">
        <v>3</v>
      </c>
    </row>
    <row r="6109" spans="1:2" s="73" customFormat="1" ht="10.5">
      <c r="A6109" s="131" t="s">
        <v>6591</v>
      </c>
      <c r="B6109" s="130">
        <v>3</v>
      </c>
    </row>
    <row r="6110" spans="1:2" s="73" customFormat="1" ht="10.5">
      <c r="A6110" s="131" t="s">
        <v>6592</v>
      </c>
      <c r="B6110" s="130">
        <v>3</v>
      </c>
    </row>
    <row r="6111" spans="1:2" s="73" customFormat="1" ht="10.5">
      <c r="A6111" s="131" t="s">
        <v>6593</v>
      </c>
      <c r="B6111" s="130">
        <v>3</v>
      </c>
    </row>
    <row r="6112" spans="1:2" s="73" customFormat="1" ht="10.5">
      <c r="A6112" s="131" t="s">
        <v>6594</v>
      </c>
      <c r="B6112" s="130">
        <v>5</v>
      </c>
    </row>
    <row r="6113" spans="1:2" s="73" customFormat="1" ht="10.5">
      <c r="A6113" s="131" t="s">
        <v>6595</v>
      </c>
      <c r="B6113" s="130">
        <v>2</v>
      </c>
    </row>
    <row r="6114" spans="1:2" s="73" customFormat="1" ht="10.5">
      <c r="A6114" s="131" t="s">
        <v>6596</v>
      </c>
      <c r="B6114" s="130">
        <v>9</v>
      </c>
    </row>
    <row r="6115" spans="1:2" s="73" customFormat="1" ht="10.5">
      <c r="A6115" s="131" t="s">
        <v>6597</v>
      </c>
      <c r="B6115" s="130">
        <v>8</v>
      </c>
    </row>
    <row r="6116" spans="1:2" s="73" customFormat="1" ht="10.5">
      <c r="A6116" s="129" t="s">
        <v>6598</v>
      </c>
      <c r="B6116" s="130">
        <v>8</v>
      </c>
    </row>
    <row r="6117" spans="1:2" s="73" customFormat="1" ht="10.5">
      <c r="A6117" s="129" t="s">
        <v>6599</v>
      </c>
      <c r="B6117" s="130">
        <v>3</v>
      </c>
    </row>
    <row r="6118" spans="1:2" s="73" customFormat="1" ht="10.5">
      <c r="A6118" s="129" t="s">
        <v>6600</v>
      </c>
      <c r="B6118" s="130">
        <v>5</v>
      </c>
    </row>
    <row r="6119" spans="1:2" s="73" customFormat="1" ht="10.5">
      <c r="A6119" s="131" t="s">
        <v>6601</v>
      </c>
      <c r="B6119" s="130">
        <v>4</v>
      </c>
    </row>
    <row r="6120" spans="1:2" s="73" customFormat="1" ht="10.5">
      <c r="A6120" s="129" t="s">
        <v>6602</v>
      </c>
      <c r="B6120" s="130">
        <v>5</v>
      </c>
    </row>
    <row r="6121" spans="1:2" s="73" customFormat="1" ht="10.5">
      <c r="A6121" s="129" t="s">
        <v>6603</v>
      </c>
      <c r="B6121" s="130">
        <v>4.5</v>
      </c>
    </row>
    <row r="6122" spans="1:2" s="73" customFormat="1" ht="10.5">
      <c r="A6122" s="129" t="s">
        <v>6604</v>
      </c>
      <c r="B6122" s="130">
        <v>5</v>
      </c>
    </row>
    <row r="6123" spans="1:2" s="73" customFormat="1" ht="10.5">
      <c r="A6123" s="131" t="s">
        <v>6605</v>
      </c>
      <c r="B6123" s="130">
        <v>5</v>
      </c>
    </row>
    <row r="6124" spans="1:2" s="73" customFormat="1" ht="10.5">
      <c r="A6124" s="131" t="s">
        <v>6606</v>
      </c>
      <c r="B6124" s="130">
        <v>5</v>
      </c>
    </row>
    <row r="6125" spans="1:2" s="73" customFormat="1" ht="10.5">
      <c r="A6125" s="129" t="s">
        <v>6607</v>
      </c>
      <c r="B6125" s="130">
        <v>5</v>
      </c>
    </row>
    <row r="6126" spans="1:2" s="73" customFormat="1" ht="10.5">
      <c r="A6126" s="131" t="s">
        <v>6608</v>
      </c>
      <c r="B6126" s="130">
        <v>4</v>
      </c>
    </row>
    <row r="6127" spans="1:2" s="73" customFormat="1" ht="10.5">
      <c r="A6127" s="129" t="s">
        <v>6609</v>
      </c>
      <c r="B6127" s="130">
        <v>5</v>
      </c>
    </row>
    <row r="6128" spans="1:2" s="73" customFormat="1" ht="10.5">
      <c r="A6128" s="129" t="s">
        <v>6610</v>
      </c>
      <c r="B6128" s="130">
        <v>4.5</v>
      </c>
    </row>
    <row r="6129" spans="1:2" s="73" customFormat="1" ht="10.5">
      <c r="A6129" s="131" t="s">
        <v>6611</v>
      </c>
      <c r="B6129" s="130">
        <v>5</v>
      </c>
    </row>
    <row r="6130" spans="1:2" s="73" customFormat="1" ht="10.5">
      <c r="A6130" s="131" t="s">
        <v>6612</v>
      </c>
      <c r="B6130" s="130">
        <v>3</v>
      </c>
    </row>
    <row r="6131" spans="1:2" s="73" customFormat="1" ht="10.5">
      <c r="A6131" s="131" t="s">
        <v>6613</v>
      </c>
      <c r="B6131" s="130">
        <v>4</v>
      </c>
    </row>
    <row r="6132" spans="1:2" s="73" customFormat="1" ht="10.5">
      <c r="A6132" s="131" t="s">
        <v>6614</v>
      </c>
      <c r="B6132" s="130">
        <v>3</v>
      </c>
    </row>
    <row r="6133" spans="1:2" s="73" customFormat="1" ht="10.5">
      <c r="A6133" s="129" t="s">
        <v>6615</v>
      </c>
      <c r="B6133" s="130">
        <v>3</v>
      </c>
    </row>
    <row r="6134" spans="1:2" s="73" customFormat="1" ht="10.5">
      <c r="A6134" s="131" t="s">
        <v>6616</v>
      </c>
      <c r="B6134" s="130">
        <v>7</v>
      </c>
    </row>
    <row r="6135" spans="1:2" s="73" customFormat="1" ht="10.5">
      <c r="A6135" s="131" t="s">
        <v>6617</v>
      </c>
      <c r="B6135" s="130">
        <v>6.5</v>
      </c>
    </row>
    <row r="6136" spans="1:2" s="73" customFormat="1" ht="10.5">
      <c r="A6136" s="131" t="s">
        <v>6618</v>
      </c>
      <c r="B6136" s="130">
        <v>6</v>
      </c>
    </row>
    <row r="6137" spans="1:2" s="73" customFormat="1" ht="10.5">
      <c r="A6137" s="131" t="s">
        <v>6619</v>
      </c>
      <c r="B6137" s="130">
        <v>9</v>
      </c>
    </row>
    <row r="6138" spans="1:2" s="73" customFormat="1" ht="10.5">
      <c r="A6138" s="129" t="s">
        <v>6620</v>
      </c>
      <c r="B6138" s="130">
        <v>8.5</v>
      </c>
    </row>
    <row r="6139" spans="1:2" s="73" customFormat="1" ht="10.5">
      <c r="A6139" s="131" t="s">
        <v>6621</v>
      </c>
      <c r="B6139" s="130">
        <v>6.5</v>
      </c>
    </row>
    <row r="6140" spans="1:2" s="73" customFormat="1" ht="10.5">
      <c r="A6140" s="129" t="s">
        <v>6622</v>
      </c>
      <c r="B6140" s="130">
        <v>7</v>
      </c>
    </row>
    <row r="6141" spans="1:2" s="73" customFormat="1" ht="10.5">
      <c r="A6141" s="129" t="s">
        <v>6623</v>
      </c>
      <c r="B6141" s="130">
        <v>6</v>
      </c>
    </row>
    <row r="6142" spans="1:2" s="73" customFormat="1" ht="10.5">
      <c r="A6142" s="129" t="s">
        <v>6624</v>
      </c>
      <c r="B6142" s="130">
        <v>7.5</v>
      </c>
    </row>
    <row r="6143" spans="1:2" s="73" customFormat="1" ht="10.5">
      <c r="A6143" s="129" t="s">
        <v>6625</v>
      </c>
      <c r="B6143" s="130">
        <v>6.5</v>
      </c>
    </row>
    <row r="6144" spans="1:2" s="73" customFormat="1" ht="10.5">
      <c r="A6144" s="129" t="s">
        <v>6626</v>
      </c>
      <c r="B6144" s="130">
        <v>7.5</v>
      </c>
    </row>
    <row r="6145" spans="1:2" s="73" customFormat="1" ht="10.5">
      <c r="A6145" s="129" t="s">
        <v>6627</v>
      </c>
      <c r="B6145" s="130">
        <v>8</v>
      </c>
    </row>
    <row r="6146" spans="1:2" s="73" customFormat="1" ht="10.5">
      <c r="A6146" s="129" t="s">
        <v>6628</v>
      </c>
      <c r="B6146" s="130">
        <v>5</v>
      </c>
    </row>
    <row r="6147" spans="1:2" s="73" customFormat="1" ht="10.5">
      <c r="A6147" s="129" t="s">
        <v>6629</v>
      </c>
      <c r="B6147" s="130">
        <v>6.5</v>
      </c>
    </row>
    <row r="6148" spans="1:2" s="73" customFormat="1" ht="10.5">
      <c r="A6148" s="129" t="s">
        <v>6630</v>
      </c>
      <c r="B6148" s="130">
        <v>3</v>
      </c>
    </row>
    <row r="6149" spans="1:2" s="73" customFormat="1" ht="10.5">
      <c r="A6149" s="131" t="s">
        <v>6631</v>
      </c>
      <c r="B6149" s="130">
        <v>2.5</v>
      </c>
    </row>
    <row r="6150" spans="1:2" s="73" customFormat="1" ht="10.5">
      <c r="A6150" s="131" t="s">
        <v>6632</v>
      </c>
      <c r="B6150" s="130">
        <v>1</v>
      </c>
    </row>
    <row r="6151" spans="1:2" s="73" customFormat="1" ht="10.5">
      <c r="A6151" s="131" t="s">
        <v>6633</v>
      </c>
      <c r="B6151" s="130">
        <v>4.5</v>
      </c>
    </row>
    <row r="6152" spans="1:2" s="73" customFormat="1" ht="10.5">
      <c r="A6152" s="129" t="s">
        <v>6634</v>
      </c>
      <c r="B6152" s="130">
        <v>4.5</v>
      </c>
    </row>
    <row r="6153" spans="1:2" s="73" customFormat="1" ht="10.5">
      <c r="A6153" s="131" t="s">
        <v>6635</v>
      </c>
      <c r="B6153" s="130">
        <v>4.5</v>
      </c>
    </row>
    <row r="6154" spans="1:2" s="73" customFormat="1" ht="10.5">
      <c r="A6154" s="129" t="s">
        <v>6636</v>
      </c>
      <c r="B6154" s="130">
        <v>5.5</v>
      </c>
    </row>
    <row r="6155" spans="1:2" s="73" customFormat="1" ht="10.5">
      <c r="A6155" s="129" t="s">
        <v>6637</v>
      </c>
      <c r="B6155" s="130">
        <v>7</v>
      </c>
    </row>
    <row r="6156" spans="1:2" s="73" customFormat="1" ht="10.5">
      <c r="A6156" s="129" t="s">
        <v>6638</v>
      </c>
      <c r="B6156" s="130">
        <v>4.5</v>
      </c>
    </row>
    <row r="6157" spans="1:2" s="73" customFormat="1" ht="10.5">
      <c r="A6157" s="131" t="s">
        <v>6639</v>
      </c>
      <c r="B6157" s="130">
        <v>4</v>
      </c>
    </row>
    <row r="6158" spans="1:2" s="73" customFormat="1" ht="10.5">
      <c r="A6158" s="129" t="s">
        <v>6640</v>
      </c>
      <c r="B6158" s="130">
        <v>6.5</v>
      </c>
    </row>
    <row r="6159" spans="1:2" s="73" customFormat="1" ht="10.5">
      <c r="A6159" s="129" t="s">
        <v>6641</v>
      </c>
      <c r="B6159" s="130">
        <v>9</v>
      </c>
    </row>
    <row r="6160" spans="1:2" s="73" customFormat="1" ht="10.5">
      <c r="A6160" s="129" t="s">
        <v>6642</v>
      </c>
      <c r="B6160" s="130">
        <v>9.5</v>
      </c>
    </row>
    <row r="6161" spans="1:2" s="73" customFormat="1" ht="10.5">
      <c r="A6161" s="129" t="s">
        <v>6643</v>
      </c>
      <c r="B6161" s="130">
        <v>7.5</v>
      </c>
    </row>
    <row r="6162" spans="1:2" s="73" customFormat="1" ht="10.5">
      <c r="A6162" s="129" t="s">
        <v>6644</v>
      </c>
      <c r="B6162" s="130">
        <v>3.5</v>
      </c>
    </row>
    <row r="6163" spans="1:2" s="73" customFormat="1" ht="10.5">
      <c r="A6163" s="129" t="s">
        <v>6645</v>
      </c>
      <c r="B6163" s="130">
        <v>8.5</v>
      </c>
    </row>
    <row r="6164" spans="1:2" s="73" customFormat="1" ht="10.5">
      <c r="A6164" s="129" t="s">
        <v>6646</v>
      </c>
      <c r="B6164" s="130">
        <v>5</v>
      </c>
    </row>
    <row r="6165" spans="1:2" s="73" customFormat="1" ht="10.5">
      <c r="A6165" s="129" t="s">
        <v>6647</v>
      </c>
      <c r="B6165" s="130">
        <v>2</v>
      </c>
    </row>
    <row r="6166" spans="1:2" s="73" customFormat="1" ht="10.5">
      <c r="A6166" s="131" t="s">
        <v>6648</v>
      </c>
      <c r="B6166" s="130">
        <v>1.5</v>
      </c>
    </row>
    <row r="6167" spans="1:2" s="73" customFormat="1" ht="10.5">
      <c r="A6167" s="129" t="s">
        <v>6649</v>
      </c>
      <c r="B6167" s="130">
        <v>2.5</v>
      </c>
    </row>
    <row r="6168" spans="1:2" s="73" customFormat="1" ht="10.5">
      <c r="A6168" s="131" t="s">
        <v>6650</v>
      </c>
      <c r="B6168" s="130">
        <v>8</v>
      </c>
    </row>
    <row r="6169" spans="1:2" s="73" customFormat="1" ht="10.5">
      <c r="A6169" s="131" t="s">
        <v>6651</v>
      </c>
      <c r="B6169" s="130">
        <v>8</v>
      </c>
    </row>
    <row r="6170" spans="1:2" s="73" customFormat="1" ht="10.5">
      <c r="A6170" s="131" t="s">
        <v>6652</v>
      </c>
      <c r="B6170" s="130">
        <v>8</v>
      </c>
    </row>
    <row r="6171" spans="1:2" s="73" customFormat="1" ht="10.5">
      <c r="A6171" s="131" t="s">
        <v>6653</v>
      </c>
      <c r="B6171" s="130">
        <v>1.5</v>
      </c>
    </row>
    <row r="6172" spans="1:2" s="73" customFormat="1" ht="10.5">
      <c r="A6172" s="129" t="s">
        <v>6654</v>
      </c>
      <c r="B6172" s="130">
        <v>0.5</v>
      </c>
    </row>
    <row r="6173" spans="1:2" s="73" customFormat="1" ht="10.5">
      <c r="A6173" s="131" t="s">
        <v>6655</v>
      </c>
      <c r="B6173" s="130">
        <v>0.5</v>
      </c>
    </row>
    <row r="6174" spans="1:2" s="73" customFormat="1" ht="10.5">
      <c r="A6174" s="131" t="s">
        <v>6656</v>
      </c>
      <c r="B6174" s="130">
        <v>1</v>
      </c>
    </row>
    <row r="6175" spans="1:2" s="73" customFormat="1" ht="10.5">
      <c r="A6175" s="129" t="s">
        <v>6657</v>
      </c>
      <c r="B6175" s="130">
        <v>0.5</v>
      </c>
    </row>
    <row r="6176" spans="1:2" s="73" customFormat="1" ht="10.5">
      <c r="A6176" s="129" t="s">
        <v>6658</v>
      </c>
      <c r="B6176" s="130">
        <v>0.5</v>
      </c>
    </row>
    <row r="6177" spans="1:2" s="73" customFormat="1" ht="10.5">
      <c r="A6177" s="131" t="s">
        <v>6659</v>
      </c>
      <c r="B6177" s="130">
        <v>0.5</v>
      </c>
    </row>
    <row r="6178" spans="1:2" s="73" customFormat="1" ht="10.5">
      <c r="A6178" s="129" t="s">
        <v>6660</v>
      </c>
      <c r="B6178" s="130">
        <v>0.5</v>
      </c>
    </row>
    <row r="6179" spans="1:2" s="73" customFormat="1" ht="10.5">
      <c r="A6179" s="131" t="s">
        <v>6661</v>
      </c>
      <c r="B6179" s="130">
        <v>1.5</v>
      </c>
    </row>
    <row r="6180" spans="1:2" s="73" customFormat="1" ht="10.5">
      <c r="A6180" s="129" t="s">
        <v>6662</v>
      </c>
      <c r="B6180" s="130">
        <v>0</v>
      </c>
    </row>
    <row r="6181" spans="1:2" s="73" customFormat="1" ht="10.5">
      <c r="A6181" s="129" t="s">
        <v>6663</v>
      </c>
      <c r="B6181" s="130">
        <v>8.5</v>
      </c>
    </row>
    <row r="6182" spans="1:2" s="73" customFormat="1" ht="10.5">
      <c r="A6182" s="129" t="s">
        <v>6664</v>
      </c>
      <c r="B6182" s="130">
        <v>3</v>
      </c>
    </row>
    <row r="6183" spans="1:2" s="73" customFormat="1" ht="10.5">
      <c r="A6183" s="129" t="s">
        <v>6665</v>
      </c>
      <c r="B6183" s="130">
        <v>6.5</v>
      </c>
    </row>
    <row r="6184" spans="1:2" s="73" customFormat="1" ht="10.5">
      <c r="A6184" s="129" t="s">
        <v>6666</v>
      </c>
      <c r="B6184" s="130">
        <v>7.5</v>
      </c>
    </row>
    <row r="6185" spans="1:2" s="73" customFormat="1" ht="10.5">
      <c r="A6185" s="131" t="s">
        <v>6667</v>
      </c>
      <c r="B6185" s="130">
        <v>5</v>
      </c>
    </row>
    <row r="6186" spans="1:2" s="73" customFormat="1" ht="10.5">
      <c r="A6186" s="131" t="s">
        <v>6668</v>
      </c>
      <c r="B6186" s="130">
        <v>5</v>
      </c>
    </row>
    <row r="6187" spans="1:2" s="73" customFormat="1" ht="10.5">
      <c r="A6187" s="131" t="s">
        <v>6669</v>
      </c>
      <c r="B6187" s="130">
        <v>3.5</v>
      </c>
    </row>
    <row r="6188" spans="1:2" s="73" customFormat="1" ht="10.5">
      <c r="A6188" s="131" t="s">
        <v>6670</v>
      </c>
      <c r="B6188" s="130">
        <v>1.5</v>
      </c>
    </row>
    <row r="6189" spans="1:2" s="73" customFormat="1" ht="10.5">
      <c r="A6189" s="131" t="s">
        <v>6671</v>
      </c>
      <c r="B6189" s="130">
        <v>6.5</v>
      </c>
    </row>
    <row r="6190" spans="1:2" s="73" customFormat="1" ht="10.5">
      <c r="A6190" s="129" t="s">
        <v>6672</v>
      </c>
      <c r="B6190" s="130">
        <v>0.5</v>
      </c>
    </row>
    <row r="6191" spans="1:2" s="73" customFormat="1" ht="10.5">
      <c r="A6191" s="131" t="s">
        <v>6673</v>
      </c>
      <c r="B6191" s="130">
        <v>0.5</v>
      </c>
    </row>
    <row r="6192" spans="1:2" s="73" customFormat="1" ht="10.5">
      <c r="A6192" s="129" t="s">
        <v>6674</v>
      </c>
      <c r="B6192" s="130">
        <v>2</v>
      </c>
    </row>
    <row r="6193" spans="1:2" s="73" customFormat="1" ht="10.5">
      <c r="A6193" s="129" t="s">
        <v>6675</v>
      </c>
      <c r="B6193" s="130">
        <v>0</v>
      </c>
    </row>
    <row r="6194" spans="1:2" s="73" customFormat="1" ht="10.5">
      <c r="A6194" s="129" t="s">
        <v>6676</v>
      </c>
      <c r="B6194" s="130">
        <v>1.5</v>
      </c>
    </row>
    <row r="6195" spans="1:2" s="73" customFormat="1" ht="10.5">
      <c r="A6195" s="131" t="s">
        <v>6677</v>
      </c>
      <c r="B6195" s="130">
        <v>0</v>
      </c>
    </row>
    <row r="6196" spans="1:2" s="73" customFormat="1" ht="10.5">
      <c r="A6196" s="131" t="s">
        <v>6678</v>
      </c>
      <c r="B6196" s="130">
        <v>1</v>
      </c>
    </row>
    <row r="6197" spans="1:2" s="73" customFormat="1" ht="10.5">
      <c r="A6197" s="131" t="s">
        <v>6679</v>
      </c>
      <c r="B6197" s="130">
        <v>0</v>
      </c>
    </row>
    <row r="6198" spans="1:2" s="73" customFormat="1" ht="10.5">
      <c r="A6198" s="131" t="s">
        <v>6680</v>
      </c>
      <c r="B6198" s="130">
        <v>1.5</v>
      </c>
    </row>
    <row r="6199" spans="1:2" s="73" customFormat="1" ht="10.5">
      <c r="A6199" s="129" t="s">
        <v>6681</v>
      </c>
      <c r="B6199" s="130">
        <v>1.5</v>
      </c>
    </row>
    <row r="6200" spans="1:2" s="73" customFormat="1" ht="10.5">
      <c r="A6200" s="131" t="s">
        <v>6682</v>
      </c>
      <c r="B6200" s="130">
        <v>1.5</v>
      </c>
    </row>
    <row r="6201" spans="1:2" s="73" customFormat="1" ht="10.5">
      <c r="A6201" s="131" t="s">
        <v>6683</v>
      </c>
      <c r="B6201" s="130">
        <v>2</v>
      </c>
    </row>
    <row r="6202" spans="1:2" s="73" customFormat="1" ht="10.5">
      <c r="A6202" s="129" t="s">
        <v>6684</v>
      </c>
      <c r="B6202" s="130">
        <v>1.5</v>
      </c>
    </row>
    <row r="6203" spans="1:2" s="73" customFormat="1" ht="10.5">
      <c r="A6203" s="129" t="s">
        <v>6685</v>
      </c>
      <c r="B6203" s="130">
        <v>2</v>
      </c>
    </row>
    <row r="6204" spans="1:2" s="73" customFormat="1" ht="10.5">
      <c r="A6204" s="129" t="s">
        <v>6686</v>
      </c>
      <c r="B6204" s="130">
        <v>1.5</v>
      </c>
    </row>
    <row r="6205" spans="1:2" s="73" customFormat="1" ht="10.5">
      <c r="A6205" s="129" t="s">
        <v>6687</v>
      </c>
      <c r="B6205" s="130">
        <v>0.5</v>
      </c>
    </row>
    <row r="6206" spans="1:2" s="73" customFormat="1" ht="10.5">
      <c r="A6206" s="129" t="s">
        <v>6688</v>
      </c>
      <c r="B6206" s="130">
        <v>1</v>
      </c>
    </row>
    <row r="6207" spans="1:2" s="73" customFormat="1" ht="10.5">
      <c r="A6207" s="131" t="s">
        <v>6689</v>
      </c>
      <c r="B6207" s="130">
        <v>1.5</v>
      </c>
    </row>
    <row r="6208" spans="1:2" s="73" customFormat="1" ht="10.5">
      <c r="A6208" s="129" t="s">
        <v>6690</v>
      </c>
      <c r="B6208" s="130">
        <v>0.5</v>
      </c>
    </row>
    <row r="6209" spans="1:2" s="73" customFormat="1" ht="10.5">
      <c r="A6209" s="129" t="s">
        <v>6691</v>
      </c>
      <c r="B6209" s="130">
        <v>0</v>
      </c>
    </row>
    <row r="6210" spans="1:2" s="73" customFormat="1" ht="10.5">
      <c r="A6210" s="129" t="s">
        <v>6692</v>
      </c>
      <c r="B6210" s="130">
        <v>1.5</v>
      </c>
    </row>
    <row r="6211" spans="1:2" s="73" customFormat="1" ht="10.5">
      <c r="A6211" s="129" t="s">
        <v>6693</v>
      </c>
      <c r="B6211" s="130">
        <v>0</v>
      </c>
    </row>
    <row r="6212" spans="1:2" s="73" customFormat="1" ht="10.5">
      <c r="A6212" s="129" t="s">
        <v>6694</v>
      </c>
      <c r="B6212" s="130">
        <v>0.5</v>
      </c>
    </row>
    <row r="6213" spans="1:2" s="73" customFormat="1" ht="10.5">
      <c r="A6213" s="129" t="s">
        <v>6695</v>
      </c>
      <c r="B6213" s="130">
        <v>0</v>
      </c>
    </row>
    <row r="6214" spans="1:2" s="73" customFormat="1" ht="10.5">
      <c r="A6214" s="129" t="s">
        <v>6696</v>
      </c>
      <c r="B6214" s="130">
        <v>1</v>
      </c>
    </row>
    <row r="6215" spans="1:2" s="73" customFormat="1" ht="10.5">
      <c r="A6215" s="129" t="s">
        <v>6697</v>
      </c>
      <c r="B6215" s="130">
        <v>1.5</v>
      </c>
    </row>
    <row r="6216" spans="1:2" s="73" customFormat="1" ht="10.5">
      <c r="A6216" s="129" t="s">
        <v>6698</v>
      </c>
      <c r="B6216" s="130">
        <v>0</v>
      </c>
    </row>
    <row r="6217" spans="1:2" s="73" customFormat="1" ht="10.5">
      <c r="A6217" s="129" t="s">
        <v>6699</v>
      </c>
      <c r="B6217" s="130">
        <v>2</v>
      </c>
    </row>
    <row r="6218" spans="1:2" s="73" customFormat="1" ht="10.5">
      <c r="A6218" s="129" t="s">
        <v>6700</v>
      </c>
      <c r="B6218" s="130">
        <v>0</v>
      </c>
    </row>
    <row r="6219" spans="1:2" s="73" customFormat="1" ht="10.5">
      <c r="A6219" s="129" t="s">
        <v>6701</v>
      </c>
      <c r="B6219" s="130">
        <v>1.5</v>
      </c>
    </row>
    <row r="6220" spans="1:2" s="73" customFormat="1" ht="10.5">
      <c r="A6220" s="129" t="s">
        <v>6702</v>
      </c>
      <c r="B6220" s="130">
        <v>0</v>
      </c>
    </row>
    <row r="6221" spans="1:2" s="73" customFormat="1" ht="10.5">
      <c r="A6221" s="129" t="s">
        <v>6703</v>
      </c>
      <c r="B6221" s="130">
        <v>3.5</v>
      </c>
    </row>
    <row r="6222" spans="1:2" s="73" customFormat="1" ht="10.5">
      <c r="A6222" s="129" t="s">
        <v>6704</v>
      </c>
      <c r="B6222" s="130">
        <v>4</v>
      </c>
    </row>
    <row r="6223" spans="1:2" s="73" customFormat="1" ht="10.5">
      <c r="A6223" s="129" t="s">
        <v>6705</v>
      </c>
      <c r="B6223" s="130">
        <v>4</v>
      </c>
    </row>
    <row r="6224" spans="1:2" s="73" customFormat="1" ht="10.5">
      <c r="A6224" s="129" t="s">
        <v>6706</v>
      </c>
      <c r="B6224" s="130">
        <v>3.5</v>
      </c>
    </row>
    <row r="6225" spans="1:2" s="73" customFormat="1" ht="10.5">
      <c r="A6225" s="129" t="s">
        <v>6707</v>
      </c>
      <c r="B6225" s="130">
        <v>3.5</v>
      </c>
    </row>
    <row r="6226" spans="1:2" s="73" customFormat="1" ht="10.5">
      <c r="A6226" s="129" t="s">
        <v>6708</v>
      </c>
      <c r="B6226" s="130">
        <v>3.5</v>
      </c>
    </row>
    <row r="6227" spans="1:2" s="73" customFormat="1" ht="10.5">
      <c r="A6227" s="129" t="s">
        <v>6709</v>
      </c>
      <c r="B6227" s="130">
        <v>3.5</v>
      </c>
    </row>
    <row r="6228" spans="1:2" s="73" customFormat="1" ht="10.5">
      <c r="A6228" s="129" t="s">
        <v>6710</v>
      </c>
      <c r="B6228" s="130">
        <v>4</v>
      </c>
    </row>
    <row r="6229" spans="1:2" s="73" customFormat="1" ht="10.5">
      <c r="A6229" s="129" t="s">
        <v>6711</v>
      </c>
      <c r="B6229" s="130">
        <v>2</v>
      </c>
    </row>
    <row r="6230" spans="1:2" s="73" customFormat="1" ht="10.5">
      <c r="A6230" s="129" t="s">
        <v>6712</v>
      </c>
      <c r="B6230" s="130">
        <v>2.5</v>
      </c>
    </row>
    <row r="6231" spans="1:2" s="73" customFormat="1" ht="10.5">
      <c r="A6231" s="129" t="s">
        <v>6713</v>
      </c>
      <c r="B6231" s="130">
        <v>2.5</v>
      </c>
    </row>
    <row r="6232" spans="1:2" s="73" customFormat="1" ht="10.5">
      <c r="A6232" s="129" t="s">
        <v>6714</v>
      </c>
      <c r="B6232" s="130">
        <v>2</v>
      </c>
    </row>
    <row r="6233" spans="1:2" s="73" customFormat="1" ht="10.5">
      <c r="A6233" s="129" t="s">
        <v>6715</v>
      </c>
      <c r="B6233" s="130">
        <v>2</v>
      </c>
    </row>
    <row r="6234" spans="1:2" s="73" customFormat="1" ht="10.5">
      <c r="A6234" s="131" t="s">
        <v>6716</v>
      </c>
      <c r="B6234" s="130">
        <v>2</v>
      </c>
    </row>
    <row r="6235" spans="1:2" s="73" customFormat="1" ht="10.5">
      <c r="A6235" s="129" t="s">
        <v>6717</v>
      </c>
      <c r="B6235" s="130">
        <v>0.5</v>
      </c>
    </row>
    <row r="6236" spans="1:2" s="73" customFormat="1" ht="10.5">
      <c r="A6236" s="129" t="s">
        <v>6718</v>
      </c>
      <c r="B6236" s="130">
        <v>2</v>
      </c>
    </row>
    <row r="6237" spans="1:2" s="73" customFormat="1" ht="10.5">
      <c r="A6237" s="129" t="s">
        <v>6719</v>
      </c>
      <c r="B6237" s="130">
        <v>2.5</v>
      </c>
    </row>
    <row r="6238" spans="1:2" s="73" customFormat="1" ht="10.5">
      <c r="A6238" s="129" t="s">
        <v>6720</v>
      </c>
      <c r="B6238" s="130">
        <v>2.5</v>
      </c>
    </row>
    <row r="6239" spans="1:2" s="73" customFormat="1" ht="10.5">
      <c r="A6239" s="129" t="s">
        <v>6721</v>
      </c>
      <c r="B6239" s="130">
        <v>0</v>
      </c>
    </row>
    <row r="6240" spans="1:2" s="73" customFormat="1" ht="10.5">
      <c r="A6240" s="129" t="s">
        <v>6722</v>
      </c>
      <c r="B6240" s="130">
        <v>0</v>
      </c>
    </row>
    <row r="6241" spans="1:2" s="73" customFormat="1" ht="10.5">
      <c r="A6241" s="129" t="s">
        <v>6723</v>
      </c>
      <c r="B6241" s="130">
        <v>0</v>
      </c>
    </row>
    <row r="6242" spans="1:2" s="73" customFormat="1" ht="10.5">
      <c r="A6242" s="129" t="s">
        <v>6724</v>
      </c>
      <c r="B6242" s="130">
        <v>3</v>
      </c>
    </row>
    <row r="6243" spans="1:2" s="73" customFormat="1" ht="10.5">
      <c r="A6243" s="129" t="s">
        <v>6725</v>
      </c>
      <c r="B6243" s="130">
        <v>4</v>
      </c>
    </row>
    <row r="6244" spans="1:2" s="73" customFormat="1" ht="10.5">
      <c r="A6244" s="129" t="s">
        <v>6726</v>
      </c>
      <c r="B6244" s="130">
        <v>1.5</v>
      </c>
    </row>
    <row r="6245" spans="1:2" s="73" customFormat="1" ht="10.5">
      <c r="A6245" s="129" t="s">
        <v>6727</v>
      </c>
      <c r="B6245" s="130">
        <v>2</v>
      </c>
    </row>
    <row r="6246" spans="1:2" s="73" customFormat="1" ht="10.5">
      <c r="A6246" s="129" t="s">
        <v>6728</v>
      </c>
      <c r="B6246" s="130">
        <v>4.5</v>
      </c>
    </row>
    <row r="6247" spans="1:2" s="73" customFormat="1" ht="10.5">
      <c r="A6247" s="129" t="s">
        <v>6729</v>
      </c>
      <c r="B6247" s="130">
        <v>0.5</v>
      </c>
    </row>
    <row r="6248" spans="1:2" s="73" customFormat="1" ht="10.5">
      <c r="A6248" s="129" t="s">
        <v>6730</v>
      </c>
      <c r="B6248" s="130">
        <v>0</v>
      </c>
    </row>
    <row r="6249" spans="1:2" s="73" customFormat="1" ht="10.5">
      <c r="A6249" s="129" t="s">
        <v>6731</v>
      </c>
      <c r="B6249" s="130">
        <v>4.5</v>
      </c>
    </row>
    <row r="6250" spans="1:2" s="73" customFormat="1" ht="10.5">
      <c r="A6250" s="129" t="s">
        <v>6732</v>
      </c>
      <c r="B6250" s="130">
        <v>3</v>
      </c>
    </row>
    <row r="6251" spans="1:2" s="73" customFormat="1" ht="10.5">
      <c r="A6251" s="131" t="s">
        <v>6733</v>
      </c>
      <c r="B6251" s="130">
        <v>0.5</v>
      </c>
    </row>
    <row r="6252" spans="1:2" s="73" customFormat="1" ht="10.5">
      <c r="A6252" s="129" t="s">
        <v>6734</v>
      </c>
      <c r="B6252" s="130">
        <v>1.5</v>
      </c>
    </row>
    <row r="6253" spans="1:2" s="73" customFormat="1" ht="10.5">
      <c r="A6253" s="131" t="s">
        <v>6735</v>
      </c>
      <c r="B6253" s="130">
        <v>1</v>
      </c>
    </row>
    <row r="6254" spans="1:2" s="73" customFormat="1" ht="10.5">
      <c r="A6254" s="129" t="s">
        <v>6736</v>
      </c>
      <c r="B6254" s="130">
        <v>0.5</v>
      </c>
    </row>
    <row r="6255" spans="1:2" s="73" customFormat="1" ht="10.5">
      <c r="A6255" s="129" t="s">
        <v>6737</v>
      </c>
      <c r="B6255" s="130">
        <v>0</v>
      </c>
    </row>
    <row r="6256" spans="1:2" s="73" customFormat="1" ht="10.5">
      <c r="A6256" s="131" t="s">
        <v>6738</v>
      </c>
      <c r="B6256" s="130">
        <v>2</v>
      </c>
    </row>
    <row r="6257" spans="1:2" s="73" customFormat="1" ht="10.5">
      <c r="A6257" s="131" t="s">
        <v>6739</v>
      </c>
      <c r="B6257" s="130">
        <v>2</v>
      </c>
    </row>
    <row r="6258" spans="1:2" s="73" customFormat="1" ht="10.5">
      <c r="A6258" s="131" t="s">
        <v>6740</v>
      </c>
      <c r="B6258" s="130">
        <v>1.5</v>
      </c>
    </row>
    <row r="6259" spans="1:2" s="73" customFormat="1" ht="10.5">
      <c r="A6259" s="131" t="s">
        <v>6741</v>
      </c>
      <c r="B6259" s="130">
        <v>2</v>
      </c>
    </row>
    <row r="6260" spans="1:2" s="73" customFormat="1" ht="10.5">
      <c r="A6260" s="131" t="s">
        <v>6742</v>
      </c>
      <c r="B6260" s="130">
        <v>0.5</v>
      </c>
    </row>
    <row r="6261" spans="1:2" s="73" customFormat="1" ht="10.5">
      <c r="A6261" s="131" t="s">
        <v>6743</v>
      </c>
      <c r="B6261" s="130">
        <v>0.5</v>
      </c>
    </row>
    <row r="6262" spans="1:2" s="73" customFormat="1" ht="10.5">
      <c r="A6262" s="131" t="s">
        <v>6744</v>
      </c>
      <c r="B6262" s="130">
        <v>0.5</v>
      </c>
    </row>
    <row r="6263" spans="1:2" s="73" customFormat="1" ht="10.5">
      <c r="A6263" s="131" t="s">
        <v>6745</v>
      </c>
      <c r="B6263" s="130">
        <v>0.5</v>
      </c>
    </row>
    <row r="6264" spans="1:2" s="73" customFormat="1" ht="10.5">
      <c r="A6264" s="131" t="s">
        <v>6746</v>
      </c>
      <c r="B6264" s="130">
        <v>0.5</v>
      </c>
    </row>
    <row r="6265" spans="1:2" s="73" customFormat="1" ht="10.5">
      <c r="A6265" s="131" t="s">
        <v>6747</v>
      </c>
      <c r="B6265" s="130">
        <v>2</v>
      </c>
    </row>
    <row r="6266" spans="1:2" s="73" customFormat="1" ht="10.5">
      <c r="A6266" s="131" t="s">
        <v>6748</v>
      </c>
      <c r="B6266" s="130">
        <v>2</v>
      </c>
    </row>
    <row r="6267" spans="1:2" s="73" customFormat="1" ht="10.5">
      <c r="A6267" s="131" t="s">
        <v>6749</v>
      </c>
      <c r="B6267" s="130">
        <v>3</v>
      </c>
    </row>
    <row r="6268" spans="1:2" s="73" customFormat="1" ht="10.5">
      <c r="A6268" s="129" t="s">
        <v>6750</v>
      </c>
      <c r="B6268" s="130">
        <v>1.5</v>
      </c>
    </row>
    <row r="6269" spans="1:2" s="73" customFormat="1" ht="10.5">
      <c r="A6269" s="131" t="s">
        <v>6751</v>
      </c>
      <c r="B6269" s="130">
        <v>3</v>
      </c>
    </row>
    <row r="6270" spans="1:2" s="73" customFormat="1" ht="10.5">
      <c r="A6270" s="129" t="s">
        <v>6752</v>
      </c>
      <c r="B6270" s="130">
        <v>2.5</v>
      </c>
    </row>
    <row r="6271" spans="1:2" s="73" customFormat="1" ht="10.5">
      <c r="A6271" s="131" t="s">
        <v>6753</v>
      </c>
      <c r="B6271" s="130">
        <v>3</v>
      </c>
    </row>
    <row r="6272" spans="1:2" s="73" customFormat="1" ht="10.5">
      <c r="A6272" s="131" t="s">
        <v>6754</v>
      </c>
      <c r="B6272" s="130">
        <v>2.5</v>
      </c>
    </row>
    <row r="6273" spans="1:2" s="73" customFormat="1" ht="10.5">
      <c r="A6273" s="131" t="s">
        <v>6755</v>
      </c>
      <c r="B6273" s="130">
        <v>4.5</v>
      </c>
    </row>
    <row r="6274" spans="1:2" s="73" customFormat="1" ht="10.5">
      <c r="A6274" s="131" t="s">
        <v>6756</v>
      </c>
      <c r="B6274" s="130">
        <v>1</v>
      </c>
    </row>
    <row r="6275" spans="1:2" s="73" customFormat="1" ht="10.5">
      <c r="A6275" s="129" t="s">
        <v>6757</v>
      </c>
      <c r="B6275" s="130">
        <v>1.5</v>
      </c>
    </row>
    <row r="6276" spans="1:2" s="73" customFormat="1" ht="10.5">
      <c r="A6276" s="129" t="s">
        <v>6758</v>
      </c>
      <c r="B6276" s="130">
        <v>4.5</v>
      </c>
    </row>
    <row r="6277" spans="1:2" s="73" customFormat="1" ht="10.5">
      <c r="A6277" s="129" t="s">
        <v>6759</v>
      </c>
      <c r="B6277" s="130">
        <v>4.5</v>
      </c>
    </row>
    <row r="6278" spans="1:2" s="73" customFormat="1" ht="10.5">
      <c r="A6278" s="129" t="s">
        <v>6760</v>
      </c>
      <c r="B6278" s="130">
        <v>1</v>
      </c>
    </row>
    <row r="6279" spans="1:2" s="73" customFormat="1" ht="10.5">
      <c r="A6279" s="129" t="s">
        <v>6761</v>
      </c>
      <c r="B6279" s="130">
        <v>0.5</v>
      </c>
    </row>
    <row r="6280" spans="1:2" s="73" customFormat="1" ht="10.5">
      <c r="A6280" s="129" t="s">
        <v>6762</v>
      </c>
      <c r="B6280" s="130">
        <v>0.5</v>
      </c>
    </row>
    <row r="6281" spans="1:2" s="73" customFormat="1" ht="10.5">
      <c r="A6281" s="129" t="s">
        <v>6763</v>
      </c>
      <c r="B6281" s="130">
        <v>1</v>
      </c>
    </row>
    <row r="6282" spans="1:2" s="73" customFormat="1" ht="10.5">
      <c r="A6282" s="129" t="s">
        <v>6764</v>
      </c>
      <c r="B6282" s="130">
        <v>1</v>
      </c>
    </row>
    <row r="6283" spans="1:2" s="73" customFormat="1" ht="10.5">
      <c r="A6283" s="129" t="s">
        <v>6765</v>
      </c>
      <c r="B6283" s="130">
        <v>1</v>
      </c>
    </row>
    <row r="6284" spans="1:2" s="73" customFormat="1" ht="10.5">
      <c r="A6284" s="129" t="s">
        <v>6766</v>
      </c>
      <c r="B6284" s="130">
        <v>3</v>
      </c>
    </row>
    <row r="6285" spans="1:2" s="73" customFormat="1" ht="10.5">
      <c r="A6285" s="129" t="s">
        <v>6767</v>
      </c>
      <c r="B6285" s="130">
        <v>3.5</v>
      </c>
    </row>
    <row r="6286" spans="1:2" s="73" customFormat="1" ht="10.5">
      <c r="A6286" s="129" t="s">
        <v>6768</v>
      </c>
      <c r="B6286" s="130">
        <v>2</v>
      </c>
    </row>
    <row r="6287" spans="1:2" s="73" customFormat="1" ht="10.5">
      <c r="A6287" s="129" t="s">
        <v>6769</v>
      </c>
      <c r="B6287" s="130">
        <v>4.5</v>
      </c>
    </row>
    <row r="6288" spans="1:2" s="73" customFormat="1" ht="10.5">
      <c r="A6288" s="129" t="s">
        <v>6770</v>
      </c>
      <c r="B6288" s="130">
        <v>1.5</v>
      </c>
    </row>
    <row r="6289" spans="1:2" s="73" customFormat="1" ht="10.5">
      <c r="A6289" s="129" t="s">
        <v>6771</v>
      </c>
      <c r="B6289" s="130">
        <v>1</v>
      </c>
    </row>
    <row r="6290" spans="1:2" s="73" customFormat="1" ht="10.5">
      <c r="A6290" s="129" t="s">
        <v>6772</v>
      </c>
      <c r="B6290" s="130">
        <v>3.5</v>
      </c>
    </row>
    <row r="6291" spans="1:2" s="73" customFormat="1" ht="10.5">
      <c r="A6291" s="129" t="s">
        <v>6773</v>
      </c>
      <c r="B6291" s="130">
        <v>3.5</v>
      </c>
    </row>
    <row r="6292" spans="1:2" s="73" customFormat="1" ht="10.5">
      <c r="A6292" s="129" t="s">
        <v>6774</v>
      </c>
      <c r="B6292" s="130">
        <v>3.5</v>
      </c>
    </row>
    <row r="6293" spans="1:2" s="73" customFormat="1" ht="10.5">
      <c r="A6293" s="129" t="s">
        <v>6775</v>
      </c>
      <c r="B6293" s="130">
        <v>3</v>
      </c>
    </row>
    <row r="6294" spans="1:2" s="73" customFormat="1" ht="10.5">
      <c r="A6294" s="129" t="s">
        <v>6776</v>
      </c>
      <c r="B6294" s="130">
        <v>3</v>
      </c>
    </row>
    <row r="6295" spans="1:2" s="73" customFormat="1" ht="10.5">
      <c r="A6295" s="129" t="s">
        <v>6777</v>
      </c>
      <c r="B6295" s="130">
        <v>3</v>
      </c>
    </row>
    <row r="6296" spans="1:2" s="73" customFormat="1" ht="10.5">
      <c r="A6296" s="129" t="s">
        <v>6778</v>
      </c>
      <c r="B6296" s="130">
        <v>3</v>
      </c>
    </row>
    <row r="6297" spans="1:2" s="73" customFormat="1" ht="10.5">
      <c r="A6297" s="129" t="s">
        <v>6779</v>
      </c>
      <c r="B6297" s="130">
        <v>4.5</v>
      </c>
    </row>
    <row r="6298" spans="1:2" s="73" customFormat="1" ht="10.5">
      <c r="A6298" s="129" t="s">
        <v>6780</v>
      </c>
      <c r="B6298" s="130">
        <v>4.5</v>
      </c>
    </row>
    <row r="6299" spans="1:2" s="73" customFormat="1" ht="10.5">
      <c r="A6299" s="129" t="s">
        <v>6781</v>
      </c>
      <c r="B6299" s="130">
        <v>4.5</v>
      </c>
    </row>
    <row r="6300" spans="1:2" s="73" customFormat="1" ht="10.5">
      <c r="A6300" s="129" t="s">
        <v>6782</v>
      </c>
      <c r="B6300" s="130">
        <v>4.5</v>
      </c>
    </row>
    <row r="6301" spans="1:2" s="73" customFormat="1" ht="10.5">
      <c r="A6301" s="129" t="s">
        <v>6783</v>
      </c>
      <c r="B6301" s="130">
        <v>3.5</v>
      </c>
    </row>
    <row r="6302" spans="1:2" s="73" customFormat="1" ht="10.5">
      <c r="A6302" s="129" t="s">
        <v>6784</v>
      </c>
      <c r="B6302" s="130">
        <v>4</v>
      </c>
    </row>
    <row r="6303" spans="1:2" s="73" customFormat="1" ht="10.5">
      <c r="A6303" s="129" t="s">
        <v>6785</v>
      </c>
      <c r="B6303" s="130">
        <v>3</v>
      </c>
    </row>
    <row r="6304" spans="1:2" s="73" customFormat="1" ht="10.5">
      <c r="A6304" s="129" t="s">
        <v>6786</v>
      </c>
      <c r="B6304" s="130">
        <v>2.5</v>
      </c>
    </row>
    <row r="6305" spans="1:2" s="73" customFormat="1" ht="10.5">
      <c r="A6305" s="131" t="s">
        <v>6787</v>
      </c>
      <c r="B6305" s="130">
        <v>2.5</v>
      </c>
    </row>
    <row r="6306" spans="1:2" s="73" customFormat="1" ht="10.5">
      <c r="A6306" s="131" t="s">
        <v>6788</v>
      </c>
      <c r="B6306" s="130">
        <v>2.5</v>
      </c>
    </row>
    <row r="6307" spans="1:2" s="73" customFormat="1" ht="10.5">
      <c r="A6307" s="131" t="s">
        <v>6789</v>
      </c>
      <c r="B6307" s="130">
        <v>2.5</v>
      </c>
    </row>
    <row r="6308" spans="1:2" s="73" customFormat="1" ht="10.5">
      <c r="A6308" s="131" t="s">
        <v>6790</v>
      </c>
      <c r="B6308" s="130">
        <v>2.5</v>
      </c>
    </row>
    <row r="6309" spans="1:2" s="73" customFormat="1" ht="10.5">
      <c r="A6309" s="131" t="s">
        <v>6791</v>
      </c>
      <c r="B6309" s="130">
        <v>2.5</v>
      </c>
    </row>
    <row r="6310" spans="1:2" s="73" customFormat="1" ht="10.5">
      <c r="A6310" s="131" t="s">
        <v>6792</v>
      </c>
      <c r="B6310" s="130">
        <v>2.5</v>
      </c>
    </row>
    <row r="6311" spans="1:2" s="73" customFormat="1" ht="10.5">
      <c r="A6311" s="131" t="s">
        <v>6793</v>
      </c>
      <c r="B6311" s="130">
        <v>3</v>
      </c>
    </row>
    <row r="6312" spans="1:2" s="73" customFormat="1" ht="10.5">
      <c r="A6312" s="131" t="s">
        <v>6794</v>
      </c>
      <c r="B6312" s="130">
        <v>3</v>
      </c>
    </row>
    <row r="6313" spans="1:2" s="73" customFormat="1" ht="10.5">
      <c r="A6313" s="131" t="s">
        <v>6795</v>
      </c>
      <c r="B6313" s="130">
        <v>3</v>
      </c>
    </row>
    <row r="6314" spans="1:2" s="73" customFormat="1" ht="10.5">
      <c r="A6314" s="129" t="s">
        <v>6796</v>
      </c>
      <c r="B6314" s="130">
        <v>3.5</v>
      </c>
    </row>
    <row r="6315" spans="1:2" s="73" customFormat="1" ht="10.5">
      <c r="A6315" s="131" t="s">
        <v>6797</v>
      </c>
      <c r="B6315" s="130">
        <v>3</v>
      </c>
    </row>
    <row r="6316" spans="1:2" s="73" customFormat="1" ht="10.5">
      <c r="A6316" s="131" t="s">
        <v>6798</v>
      </c>
      <c r="B6316" s="130">
        <v>3</v>
      </c>
    </row>
    <row r="6317" spans="1:2" s="73" customFormat="1" ht="10.5">
      <c r="A6317" s="129" t="s">
        <v>6799</v>
      </c>
      <c r="B6317" s="130">
        <v>3</v>
      </c>
    </row>
    <row r="6318" spans="1:2" s="73" customFormat="1" ht="10.5">
      <c r="A6318" s="131" t="s">
        <v>6800</v>
      </c>
      <c r="B6318" s="130">
        <v>3</v>
      </c>
    </row>
    <row r="6319" spans="1:2" s="73" customFormat="1" ht="10.5">
      <c r="A6319" s="131" t="s">
        <v>6801</v>
      </c>
      <c r="B6319" s="130">
        <v>3</v>
      </c>
    </row>
    <row r="6320" spans="1:2" s="73" customFormat="1" ht="10.5">
      <c r="A6320" s="129" t="s">
        <v>6802</v>
      </c>
      <c r="B6320" s="130">
        <v>4.5</v>
      </c>
    </row>
    <row r="6321" spans="1:2" s="73" customFormat="1" ht="10.5">
      <c r="A6321" s="131" t="s">
        <v>6803</v>
      </c>
      <c r="B6321" s="130">
        <v>3</v>
      </c>
    </row>
    <row r="6322" spans="1:2" s="73" customFormat="1" ht="10.5">
      <c r="A6322" s="131" t="s">
        <v>6804</v>
      </c>
      <c r="B6322" s="130">
        <v>3</v>
      </c>
    </row>
    <row r="6323" spans="1:2" s="73" customFormat="1" ht="10.5">
      <c r="A6323" s="131" t="s">
        <v>6805</v>
      </c>
      <c r="B6323" s="130">
        <v>3</v>
      </c>
    </row>
    <row r="6324" spans="1:2" s="73" customFormat="1" ht="10.5">
      <c r="A6324" s="131" t="s">
        <v>6806</v>
      </c>
      <c r="B6324" s="130">
        <v>2.5</v>
      </c>
    </row>
    <row r="6325" spans="1:2" s="73" customFormat="1" ht="10.5">
      <c r="A6325" s="131" t="s">
        <v>6807</v>
      </c>
      <c r="B6325" s="130">
        <v>2.5</v>
      </c>
    </row>
    <row r="6326" spans="1:2" s="73" customFormat="1" ht="10.5">
      <c r="A6326" s="131" t="s">
        <v>6808</v>
      </c>
      <c r="B6326" s="130">
        <v>2.5</v>
      </c>
    </row>
    <row r="6327" spans="1:2" s="73" customFormat="1" ht="10.5">
      <c r="A6327" s="131" t="s">
        <v>6809</v>
      </c>
      <c r="B6327" s="130">
        <v>2.5</v>
      </c>
    </row>
    <row r="6328" spans="1:2" s="73" customFormat="1" ht="10.5">
      <c r="A6328" s="131" t="s">
        <v>6810</v>
      </c>
      <c r="B6328" s="130">
        <v>5.5</v>
      </c>
    </row>
    <row r="6329" spans="1:2" s="73" customFormat="1" ht="10.5">
      <c r="A6329" s="131" t="s">
        <v>6811</v>
      </c>
      <c r="B6329" s="130">
        <v>5.5</v>
      </c>
    </row>
    <row r="6330" spans="1:2" s="73" customFormat="1" ht="10.5">
      <c r="A6330" s="129" t="s">
        <v>6812</v>
      </c>
      <c r="B6330" s="130">
        <v>5.5</v>
      </c>
    </row>
    <row r="6331" spans="1:2" s="73" customFormat="1" ht="10.5">
      <c r="A6331" s="131" t="s">
        <v>6813</v>
      </c>
      <c r="B6331" s="130">
        <v>5.5</v>
      </c>
    </row>
    <row r="6332" spans="1:2" s="73" customFormat="1" ht="10.5">
      <c r="A6332" s="131" t="s">
        <v>6814</v>
      </c>
      <c r="B6332" s="130">
        <v>5.5</v>
      </c>
    </row>
    <row r="6333" spans="1:2" s="73" customFormat="1" ht="10.5">
      <c r="A6333" s="131" t="s">
        <v>6815</v>
      </c>
      <c r="B6333" s="130">
        <v>5.5</v>
      </c>
    </row>
    <row r="6334" spans="1:2" s="73" customFormat="1" ht="10.5">
      <c r="A6334" s="129" t="s">
        <v>6816</v>
      </c>
      <c r="B6334" s="130">
        <v>5.5</v>
      </c>
    </row>
    <row r="6335" spans="1:2" s="73" customFormat="1" ht="10.5">
      <c r="A6335" s="129" t="s">
        <v>6817</v>
      </c>
      <c r="B6335" s="130">
        <v>5.5</v>
      </c>
    </row>
    <row r="6336" spans="1:2" s="73" customFormat="1" ht="10.5">
      <c r="A6336" s="129" t="s">
        <v>6818</v>
      </c>
      <c r="B6336" s="130">
        <v>5.5</v>
      </c>
    </row>
    <row r="6337" spans="1:2" s="73" customFormat="1" ht="10.5">
      <c r="A6337" s="129" t="s">
        <v>6819</v>
      </c>
      <c r="B6337" s="130">
        <v>2.5</v>
      </c>
    </row>
    <row r="6338" spans="1:2" s="73" customFormat="1" ht="10.5">
      <c r="A6338" s="131" t="s">
        <v>6820</v>
      </c>
      <c r="B6338" s="130">
        <v>2.5</v>
      </c>
    </row>
    <row r="6339" spans="1:2" s="73" customFormat="1" ht="10.5">
      <c r="A6339" s="131" t="s">
        <v>6821</v>
      </c>
      <c r="B6339" s="130">
        <v>6.5</v>
      </c>
    </row>
    <row r="6340" spans="1:2" s="73" customFormat="1" ht="10.5">
      <c r="A6340" s="131" t="s">
        <v>6822</v>
      </c>
      <c r="B6340" s="130">
        <v>10</v>
      </c>
    </row>
    <row r="6341" spans="1:2" s="73" customFormat="1" ht="10.5">
      <c r="A6341" s="131" t="s">
        <v>6823</v>
      </c>
      <c r="B6341" s="130">
        <v>6</v>
      </c>
    </row>
    <row r="6342" spans="1:2" s="73" customFormat="1" ht="10.5">
      <c r="A6342" s="131" t="s">
        <v>6824</v>
      </c>
      <c r="B6342" s="130">
        <v>5.5</v>
      </c>
    </row>
    <row r="6343" spans="1:2" s="73" customFormat="1" ht="10.5">
      <c r="A6343" s="131" t="s">
        <v>6825</v>
      </c>
      <c r="B6343" s="130">
        <v>6.5</v>
      </c>
    </row>
    <row r="6344" spans="1:2" s="73" customFormat="1" ht="10.5">
      <c r="A6344" s="131" t="s">
        <v>6826</v>
      </c>
      <c r="B6344" s="130">
        <v>6</v>
      </c>
    </row>
    <row r="6345" spans="1:2" s="73" customFormat="1" ht="10.5">
      <c r="A6345" s="131" t="s">
        <v>6827</v>
      </c>
      <c r="B6345" s="130">
        <v>2.5</v>
      </c>
    </row>
    <row r="6346" spans="1:2" s="73" customFormat="1" ht="10.5">
      <c r="A6346" s="131" t="s">
        <v>6828</v>
      </c>
      <c r="B6346" s="130">
        <v>5</v>
      </c>
    </row>
    <row r="6347" spans="1:2" s="73" customFormat="1" ht="10.5">
      <c r="A6347" s="131" t="s">
        <v>6829</v>
      </c>
      <c r="B6347" s="130">
        <v>2.5</v>
      </c>
    </row>
    <row r="6348" spans="1:2" s="73" customFormat="1" ht="10.5">
      <c r="A6348" s="131" t="s">
        <v>6830</v>
      </c>
      <c r="B6348" s="130">
        <v>1</v>
      </c>
    </row>
    <row r="6349" spans="1:2" s="73" customFormat="1" ht="10.5">
      <c r="A6349" s="129" t="s">
        <v>6831</v>
      </c>
      <c r="B6349" s="130">
        <v>2.5</v>
      </c>
    </row>
    <row r="6350" spans="1:2" s="73" customFormat="1" ht="10.5">
      <c r="A6350" s="131" t="s">
        <v>6832</v>
      </c>
      <c r="B6350" s="130">
        <v>0</v>
      </c>
    </row>
    <row r="6351" spans="1:2" s="73" customFormat="1" ht="10.5">
      <c r="A6351" s="129" t="s">
        <v>6833</v>
      </c>
      <c r="B6351" s="130">
        <v>0</v>
      </c>
    </row>
    <row r="6352" spans="1:2" s="73" customFormat="1" ht="10.5">
      <c r="A6352" s="129" t="s">
        <v>6834</v>
      </c>
      <c r="B6352" s="130">
        <v>0</v>
      </c>
    </row>
    <row r="6353" spans="1:2" s="73" customFormat="1" ht="10.5">
      <c r="A6353" s="129" t="s">
        <v>6835</v>
      </c>
      <c r="B6353" s="130">
        <v>2</v>
      </c>
    </row>
    <row r="6354" spans="1:2" s="73" customFormat="1" ht="10.5">
      <c r="A6354" s="129" t="s">
        <v>6836</v>
      </c>
      <c r="B6354" s="130">
        <v>2.5</v>
      </c>
    </row>
    <row r="6355" spans="1:2" s="73" customFormat="1" ht="10.5">
      <c r="A6355" s="129" t="s">
        <v>6837</v>
      </c>
      <c r="B6355" s="130">
        <v>2.5</v>
      </c>
    </row>
    <row r="6356" spans="1:2" s="73" customFormat="1" ht="10.5">
      <c r="A6356" s="129" t="s">
        <v>6838</v>
      </c>
      <c r="B6356" s="130">
        <v>2</v>
      </c>
    </row>
    <row r="6357" spans="1:2" s="73" customFormat="1" ht="10.5">
      <c r="A6357" s="129" t="s">
        <v>6839</v>
      </c>
      <c r="B6357" s="130">
        <v>1</v>
      </c>
    </row>
    <row r="6358" spans="1:2" s="73" customFormat="1" ht="10.5">
      <c r="A6358" s="129" t="s">
        <v>6840</v>
      </c>
      <c r="B6358" s="130">
        <v>4</v>
      </c>
    </row>
    <row r="6359" spans="1:2" s="73" customFormat="1" ht="10.5">
      <c r="A6359" s="129" t="s">
        <v>6841</v>
      </c>
      <c r="B6359" s="130">
        <v>3.5</v>
      </c>
    </row>
    <row r="6360" spans="1:2" s="73" customFormat="1" ht="10.5">
      <c r="A6360" s="129" t="s">
        <v>6842</v>
      </c>
      <c r="B6360" s="130">
        <v>3.5</v>
      </c>
    </row>
    <row r="6361" spans="1:2" s="73" customFormat="1" ht="10.5">
      <c r="A6361" s="129" t="s">
        <v>6843</v>
      </c>
      <c r="B6361" s="130">
        <v>5.5</v>
      </c>
    </row>
    <row r="6362" spans="1:2" s="73" customFormat="1" ht="10.5">
      <c r="A6362" s="129" t="s">
        <v>6844</v>
      </c>
      <c r="B6362" s="130">
        <v>2</v>
      </c>
    </row>
    <row r="6363" spans="1:2" s="73" customFormat="1" ht="10.5">
      <c r="A6363" s="129" t="s">
        <v>6845</v>
      </c>
      <c r="B6363" s="130">
        <v>1</v>
      </c>
    </row>
    <row r="6364" spans="1:2" s="73" customFormat="1" ht="10.5">
      <c r="A6364" s="129" t="s">
        <v>6846</v>
      </c>
      <c r="B6364" s="130">
        <v>1</v>
      </c>
    </row>
    <row r="6365" spans="1:2" s="73" customFormat="1" ht="10.5">
      <c r="A6365" s="129" t="s">
        <v>6847</v>
      </c>
      <c r="B6365" s="130">
        <v>1</v>
      </c>
    </row>
    <row r="6366" spans="1:2" s="73" customFormat="1" ht="10.5">
      <c r="A6366" s="129" t="s">
        <v>6848</v>
      </c>
      <c r="B6366" s="130">
        <v>1</v>
      </c>
    </row>
    <row r="6367" spans="1:2" s="73" customFormat="1" ht="10.5">
      <c r="A6367" s="129" t="s">
        <v>6849</v>
      </c>
      <c r="B6367" s="130">
        <v>1</v>
      </c>
    </row>
    <row r="6368" spans="1:2" s="73" customFormat="1" ht="10.5">
      <c r="A6368" s="129" t="s">
        <v>6850</v>
      </c>
      <c r="B6368" s="130">
        <v>1</v>
      </c>
    </row>
    <row r="6369" spans="1:2" s="73" customFormat="1" ht="10.5">
      <c r="A6369" s="129" t="s">
        <v>6851</v>
      </c>
      <c r="B6369" s="130">
        <v>1</v>
      </c>
    </row>
    <row r="6370" spans="1:2" s="73" customFormat="1" ht="10.5">
      <c r="A6370" s="129" t="s">
        <v>6852</v>
      </c>
      <c r="B6370" s="130">
        <v>1</v>
      </c>
    </row>
    <row r="6371" spans="1:2" s="73" customFormat="1" ht="10.5">
      <c r="A6371" s="129" t="s">
        <v>6853</v>
      </c>
      <c r="B6371" s="130">
        <v>1</v>
      </c>
    </row>
    <row r="6372" spans="1:2" s="73" customFormat="1" ht="10.5">
      <c r="A6372" s="129" t="s">
        <v>6854</v>
      </c>
      <c r="B6372" s="130">
        <v>1</v>
      </c>
    </row>
    <row r="6373" spans="1:2" s="73" customFormat="1" ht="10.5">
      <c r="A6373" s="129" t="s">
        <v>6855</v>
      </c>
      <c r="B6373" s="130">
        <v>1</v>
      </c>
    </row>
    <row r="6374" spans="1:2" s="73" customFormat="1" ht="10.5">
      <c r="A6374" s="129" t="s">
        <v>6856</v>
      </c>
      <c r="B6374" s="130">
        <v>1</v>
      </c>
    </row>
    <row r="6375" spans="1:2" s="73" customFormat="1" ht="10.5">
      <c r="A6375" s="131" t="s">
        <v>6857</v>
      </c>
      <c r="B6375" s="130">
        <v>1</v>
      </c>
    </row>
    <row r="6376" spans="1:2" s="73" customFormat="1" ht="10.5">
      <c r="A6376" s="131" t="s">
        <v>6858</v>
      </c>
      <c r="B6376" s="130">
        <v>1</v>
      </c>
    </row>
    <row r="6377" spans="1:2" s="73" customFormat="1" ht="10.5">
      <c r="A6377" s="131" t="s">
        <v>6859</v>
      </c>
      <c r="B6377" s="130">
        <v>1</v>
      </c>
    </row>
    <row r="6378" spans="1:2" s="73" customFormat="1" ht="10.5">
      <c r="A6378" s="131" t="s">
        <v>6860</v>
      </c>
      <c r="B6378" s="130">
        <v>0.5</v>
      </c>
    </row>
    <row r="6379" spans="1:2" s="73" customFormat="1" ht="10.5">
      <c r="A6379" s="131" t="s">
        <v>6861</v>
      </c>
      <c r="B6379" s="130">
        <v>2</v>
      </c>
    </row>
    <row r="6380" spans="1:2" s="73" customFormat="1" ht="10.5">
      <c r="A6380" s="129" t="s">
        <v>6862</v>
      </c>
      <c r="B6380" s="130">
        <v>1.5</v>
      </c>
    </row>
    <row r="6381" spans="1:2" s="73" customFormat="1" ht="10.5">
      <c r="A6381" s="129" t="s">
        <v>6863</v>
      </c>
      <c r="B6381" s="130">
        <v>3</v>
      </c>
    </row>
    <row r="6382" spans="1:2" s="73" customFormat="1" ht="10.5">
      <c r="A6382" s="129" t="s">
        <v>6864</v>
      </c>
      <c r="B6382" s="130">
        <v>2</v>
      </c>
    </row>
    <row r="6383" spans="1:2" s="73" customFormat="1" ht="10.5">
      <c r="A6383" s="129" t="s">
        <v>6865</v>
      </c>
      <c r="B6383" s="130">
        <v>0.5</v>
      </c>
    </row>
    <row r="6384" spans="1:2" s="73" customFormat="1" ht="10.5">
      <c r="A6384" s="131" t="s">
        <v>6866</v>
      </c>
      <c r="B6384" s="130">
        <v>0.5</v>
      </c>
    </row>
    <row r="6385" spans="1:2" s="73" customFormat="1" ht="10.5">
      <c r="A6385" s="131" t="s">
        <v>6867</v>
      </c>
      <c r="B6385" s="130">
        <v>1.5</v>
      </c>
    </row>
    <row r="6386" spans="1:2" s="73" customFormat="1" ht="10.5">
      <c r="A6386" s="131" t="s">
        <v>6868</v>
      </c>
      <c r="B6386" s="130">
        <v>0.5</v>
      </c>
    </row>
    <row r="6387" spans="1:2" s="73" customFormat="1" ht="10.5">
      <c r="A6387" s="129" t="s">
        <v>6869</v>
      </c>
      <c r="B6387" s="130">
        <v>6.5</v>
      </c>
    </row>
    <row r="6388" spans="1:2" s="73" customFormat="1" ht="10.5">
      <c r="A6388" s="129" t="s">
        <v>6870</v>
      </c>
      <c r="B6388" s="130">
        <v>4</v>
      </c>
    </row>
    <row r="6389" spans="1:2" s="73" customFormat="1" ht="10.5">
      <c r="A6389" s="129" t="s">
        <v>6871</v>
      </c>
      <c r="B6389" s="130">
        <v>5.5</v>
      </c>
    </row>
    <row r="6390" spans="1:2" s="73" customFormat="1" ht="10.5">
      <c r="A6390" s="129" t="s">
        <v>6872</v>
      </c>
      <c r="B6390" s="130">
        <v>1.5</v>
      </c>
    </row>
    <row r="6391" spans="1:2" s="73" customFormat="1" ht="10.5">
      <c r="A6391" s="129" t="s">
        <v>6873</v>
      </c>
      <c r="B6391" s="130">
        <v>0.5</v>
      </c>
    </row>
    <row r="6392" spans="1:2" s="73" customFormat="1" ht="10.5">
      <c r="A6392" s="131" t="s">
        <v>6874</v>
      </c>
      <c r="B6392" s="130">
        <v>7</v>
      </c>
    </row>
    <row r="6393" spans="1:2" s="73" customFormat="1" ht="10.5">
      <c r="A6393" s="131" t="s">
        <v>6875</v>
      </c>
      <c r="B6393" s="130">
        <v>1.5</v>
      </c>
    </row>
    <row r="6394" spans="1:2" s="73" customFormat="1" ht="10.5">
      <c r="A6394" s="129" t="s">
        <v>6876</v>
      </c>
      <c r="B6394" s="130">
        <v>9</v>
      </c>
    </row>
    <row r="6395" spans="1:2" s="73" customFormat="1" ht="10.5">
      <c r="A6395" s="131" t="s">
        <v>6877</v>
      </c>
      <c r="B6395" s="130">
        <v>2</v>
      </c>
    </row>
    <row r="6396" spans="1:2" s="73" customFormat="1" ht="10.5">
      <c r="A6396" s="129" t="s">
        <v>6878</v>
      </c>
      <c r="B6396" s="130">
        <v>0.5</v>
      </c>
    </row>
    <row r="6397" spans="1:2" s="73" customFormat="1" ht="10.5">
      <c r="A6397" s="129" t="s">
        <v>6879</v>
      </c>
      <c r="B6397" s="130">
        <v>1</v>
      </c>
    </row>
    <row r="6398" spans="1:2" s="73" customFormat="1" ht="10.5">
      <c r="A6398" s="129" t="s">
        <v>6880</v>
      </c>
      <c r="B6398" s="130">
        <v>2</v>
      </c>
    </row>
    <row r="6399" spans="1:2" s="73" customFormat="1" ht="10.5">
      <c r="A6399" s="131" t="s">
        <v>6881</v>
      </c>
      <c r="B6399" s="130">
        <v>2.5</v>
      </c>
    </row>
    <row r="6400" spans="1:2" s="73" customFormat="1" ht="10.5">
      <c r="A6400" s="131" t="s">
        <v>6882</v>
      </c>
      <c r="B6400" s="130">
        <v>1.5</v>
      </c>
    </row>
    <row r="6401" spans="1:2" s="73" customFormat="1" ht="10.5">
      <c r="A6401" s="131" t="s">
        <v>6883</v>
      </c>
      <c r="B6401" s="130">
        <v>2.5</v>
      </c>
    </row>
    <row r="6402" spans="1:2" s="73" customFormat="1" ht="10.5">
      <c r="A6402" s="131" t="s">
        <v>6884</v>
      </c>
      <c r="B6402" s="130">
        <v>0.5</v>
      </c>
    </row>
    <row r="6403" spans="1:2" s="73" customFormat="1" ht="10.5">
      <c r="A6403" s="129" t="s">
        <v>6885</v>
      </c>
      <c r="B6403" s="130">
        <v>1</v>
      </c>
    </row>
    <row r="6404" spans="1:2" s="73" customFormat="1" ht="10.5">
      <c r="A6404" s="131" t="s">
        <v>6886</v>
      </c>
      <c r="B6404" s="130">
        <v>3</v>
      </c>
    </row>
    <row r="6405" spans="1:2" s="73" customFormat="1" ht="10.5">
      <c r="A6405" s="131" t="s">
        <v>6887</v>
      </c>
      <c r="B6405" s="130">
        <v>2.5</v>
      </c>
    </row>
    <row r="6406" spans="1:2" s="73" customFormat="1" ht="10.5">
      <c r="A6406" s="129" t="s">
        <v>6888</v>
      </c>
      <c r="B6406" s="130">
        <v>0.5</v>
      </c>
    </row>
    <row r="6407" spans="1:2" s="73" customFormat="1" ht="10.5">
      <c r="A6407" s="129" t="s">
        <v>6889</v>
      </c>
      <c r="B6407" s="130">
        <v>1</v>
      </c>
    </row>
    <row r="6408" spans="1:2" s="73" customFormat="1" ht="10.5">
      <c r="A6408" s="129" t="s">
        <v>6890</v>
      </c>
      <c r="B6408" s="130">
        <v>2.5</v>
      </c>
    </row>
    <row r="6409" spans="1:2" s="73" customFormat="1" ht="10.5">
      <c r="A6409" s="129" t="s">
        <v>6891</v>
      </c>
      <c r="B6409" s="130">
        <v>1</v>
      </c>
    </row>
    <row r="6410" spans="1:2" s="73" customFormat="1" ht="10.5">
      <c r="A6410" s="129" t="s">
        <v>6892</v>
      </c>
      <c r="B6410" s="130">
        <v>1</v>
      </c>
    </row>
    <row r="6411" spans="1:2" s="73" customFormat="1" ht="10.5">
      <c r="A6411" s="129" t="s">
        <v>6893</v>
      </c>
      <c r="B6411" s="130">
        <v>0.5</v>
      </c>
    </row>
    <row r="6412" spans="1:2" s="73" customFormat="1" ht="10.5">
      <c r="A6412" s="129" t="s">
        <v>6894</v>
      </c>
      <c r="B6412" s="130">
        <v>3</v>
      </c>
    </row>
    <row r="6413" spans="1:2" s="73" customFormat="1" ht="10.5">
      <c r="A6413" s="129" t="s">
        <v>6895</v>
      </c>
      <c r="B6413" s="130">
        <v>3</v>
      </c>
    </row>
    <row r="6414" spans="1:2" s="73" customFormat="1" ht="10.5">
      <c r="A6414" s="129" t="s">
        <v>6896</v>
      </c>
      <c r="B6414" s="130">
        <v>3</v>
      </c>
    </row>
    <row r="6415" spans="1:2" s="73" customFormat="1" ht="10.5">
      <c r="A6415" s="129" t="s">
        <v>6897</v>
      </c>
      <c r="B6415" s="130">
        <v>3</v>
      </c>
    </row>
    <row r="6416" spans="1:2" s="73" customFormat="1" ht="10.5">
      <c r="A6416" s="129" t="s">
        <v>6898</v>
      </c>
      <c r="B6416" s="130">
        <v>3</v>
      </c>
    </row>
    <row r="6417" spans="1:2" s="73" customFormat="1" ht="10.5">
      <c r="A6417" s="129" t="s">
        <v>6899</v>
      </c>
      <c r="B6417" s="130">
        <v>3</v>
      </c>
    </row>
    <row r="6418" spans="1:2" s="73" customFormat="1" ht="10.5">
      <c r="A6418" s="129" t="s">
        <v>6900</v>
      </c>
      <c r="B6418" s="130">
        <v>3.5</v>
      </c>
    </row>
    <row r="6419" spans="1:2" s="73" customFormat="1" ht="10.5">
      <c r="A6419" s="129" t="s">
        <v>6901</v>
      </c>
      <c r="B6419" s="130">
        <v>3</v>
      </c>
    </row>
    <row r="6420" spans="1:2" s="73" customFormat="1" ht="10.5">
      <c r="A6420" s="129" t="s">
        <v>6902</v>
      </c>
      <c r="B6420" s="130">
        <v>3</v>
      </c>
    </row>
    <row r="6421" spans="1:2" s="73" customFormat="1" ht="10.5">
      <c r="A6421" s="129" t="s">
        <v>6903</v>
      </c>
      <c r="B6421" s="130">
        <v>3</v>
      </c>
    </row>
    <row r="6422" spans="1:2" s="73" customFormat="1" ht="10.5">
      <c r="A6422" s="129" t="s">
        <v>6904</v>
      </c>
      <c r="B6422" s="130">
        <v>2</v>
      </c>
    </row>
    <row r="6423" spans="1:2" s="73" customFormat="1" ht="10.5">
      <c r="A6423" s="129" t="s">
        <v>6905</v>
      </c>
      <c r="B6423" s="130">
        <v>4.5</v>
      </c>
    </row>
    <row r="6424" spans="1:2" s="73" customFormat="1" ht="10.5">
      <c r="A6424" s="129" t="s">
        <v>6906</v>
      </c>
      <c r="B6424" s="130">
        <v>1</v>
      </c>
    </row>
    <row r="6425" spans="1:2" s="73" customFormat="1" ht="10.5">
      <c r="A6425" s="129" t="s">
        <v>6907</v>
      </c>
      <c r="B6425" s="130">
        <v>3.5</v>
      </c>
    </row>
    <row r="6426" spans="1:2" s="73" customFormat="1" ht="10.5">
      <c r="A6426" s="129" t="s">
        <v>6908</v>
      </c>
      <c r="B6426" s="130">
        <v>2</v>
      </c>
    </row>
    <row r="6427" spans="1:2" s="73" customFormat="1" ht="10.5">
      <c r="A6427" s="129" t="s">
        <v>6909</v>
      </c>
      <c r="B6427" s="130">
        <v>1.5</v>
      </c>
    </row>
    <row r="6428" spans="1:2" s="73" customFormat="1" ht="10.5">
      <c r="A6428" s="129" t="s">
        <v>6910</v>
      </c>
      <c r="B6428" s="130">
        <v>1.5</v>
      </c>
    </row>
    <row r="6429" spans="1:2" s="73" customFormat="1" ht="10.5">
      <c r="A6429" s="131" t="s">
        <v>6911</v>
      </c>
      <c r="B6429" s="130">
        <v>1.5</v>
      </c>
    </row>
    <row r="6430" spans="1:2" s="73" customFormat="1" ht="10.5">
      <c r="A6430" s="129" t="s">
        <v>6912</v>
      </c>
      <c r="B6430" s="130">
        <v>2.5</v>
      </c>
    </row>
    <row r="6431" spans="1:2" s="73" customFormat="1" ht="10.5">
      <c r="A6431" s="129" t="s">
        <v>6913</v>
      </c>
      <c r="B6431" s="130">
        <v>1</v>
      </c>
    </row>
    <row r="6432" spans="1:2" s="73" customFormat="1" ht="10.5">
      <c r="A6432" s="129" t="s">
        <v>6914</v>
      </c>
      <c r="B6432" s="130">
        <v>1.5</v>
      </c>
    </row>
    <row r="6433" spans="1:2" s="73" customFormat="1" ht="10.5">
      <c r="A6433" s="129" t="s">
        <v>6915</v>
      </c>
      <c r="B6433" s="130">
        <v>1.5</v>
      </c>
    </row>
    <row r="6434" spans="1:2" s="73" customFormat="1" ht="10.5">
      <c r="A6434" s="129" t="s">
        <v>6916</v>
      </c>
      <c r="B6434" s="130">
        <v>0</v>
      </c>
    </row>
    <row r="6435" spans="1:2" s="73" customFormat="1" ht="10.5">
      <c r="A6435" s="129" t="s">
        <v>6917</v>
      </c>
      <c r="B6435" s="130">
        <v>4</v>
      </c>
    </row>
    <row r="6436" spans="1:2" s="73" customFormat="1" ht="10.5">
      <c r="A6436" s="129" t="s">
        <v>6918</v>
      </c>
      <c r="B6436" s="130">
        <v>1.5</v>
      </c>
    </row>
    <row r="6437" spans="1:2" s="73" customFormat="1" ht="10.5">
      <c r="A6437" s="129" t="s">
        <v>6919</v>
      </c>
      <c r="B6437" s="130">
        <v>14.5</v>
      </c>
    </row>
    <row r="6438" spans="1:2" s="73" customFormat="1" ht="10.5">
      <c r="A6438" s="129" t="s">
        <v>6920</v>
      </c>
      <c r="B6438" s="130">
        <v>1</v>
      </c>
    </row>
    <row r="6439" spans="1:2" s="73" customFormat="1" ht="10.5">
      <c r="A6439" s="129" t="s">
        <v>6921</v>
      </c>
      <c r="B6439" s="130">
        <v>1</v>
      </c>
    </row>
    <row r="6440" spans="1:2" s="73" customFormat="1" ht="10.5">
      <c r="A6440" s="129" t="s">
        <v>6922</v>
      </c>
      <c r="B6440" s="130">
        <v>2.5</v>
      </c>
    </row>
    <row r="6441" spans="1:2" s="73" customFormat="1" ht="10.5">
      <c r="A6441" s="129" t="s">
        <v>6923</v>
      </c>
      <c r="B6441" s="130">
        <v>3</v>
      </c>
    </row>
    <row r="6442" spans="1:2" s="73" customFormat="1" ht="10.5">
      <c r="A6442" s="129" t="s">
        <v>6924</v>
      </c>
      <c r="B6442" s="130">
        <v>4</v>
      </c>
    </row>
    <row r="6443" spans="1:2" s="73" customFormat="1" ht="10.5">
      <c r="A6443" s="129" t="s">
        <v>6925</v>
      </c>
      <c r="B6443" s="130">
        <v>1</v>
      </c>
    </row>
    <row r="6444" spans="1:2" s="73" customFormat="1" ht="10.5">
      <c r="A6444" s="131" t="s">
        <v>6926</v>
      </c>
      <c r="B6444" s="130">
        <v>1</v>
      </c>
    </row>
    <row r="6445" spans="1:2" s="73" customFormat="1" ht="10.5">
      <c r="A6445" s="129" t="s">
        <v>6927</v>
      </c>
      <c r="B6445" s="130">
        <v>1</v>
      </c>
    </row>
    <row r="6446" spans="1:2" s="73" customFormat="1" ht="10.5">
      <c r="A6446" s="131" t="s">
        <v>6928</v>
      </c>
      <c r="B6446" s="130">
        <v>1</v>
      </c>
    </row>
    <row r="6447" spans="1:2" s="73" customFormat="1" ht="10.5">
      <c r="A6447" s="131" t="s">
        <v>6929</v>
      </c>
      <c r="B6447" s="130">
        <v>1</v>
      </c>
    </row>
    <row r="6448" spans="1:2" s="73" customFormat="1" ht="10.5">
      <c r="A6448" s="129" t="s">
        <v>6930</v>
      </c>
      <c r="B6448" s="130">
        <v>1</v>
      </c>
    </row>
    <row r="6449" spans="1:2" s="73" customFormat="1" ht="10.5">
      <c r="A6449" s="129" t="s">
        <v>6931</v>
      </c>
      <c r="B6449" s="130">
        <v>1</v>
      </c>
    </row>
    <row r="6450" spans="1:2" s="73" customFormat="1" ht="10.5">
      <c r="A6450" s="129" t="s">
        <v>6932</v>
      </c>
      <c r="B6450" s="130">
        <v>0</v>
      </c>
    </row>
    <row r="6451" spans="1:2" s="73" customFormat="1" ht="10.5">
      <c r="A6451" s="129" t="s">
        <v>6933</v>
      </c>
      <c r="B6451" s="130">
        <v>0</v>
      </c>
    </row>
    <row r="6452" spans="1:2" s="73" customFormat="1" ht="10.5">
      <c r="A6452" s="129" t="s">
        <v>6934</v>
      </c>
      <c r="B6452" s="130">
        <v>0</v>
      </c>
    </row>
    <row r="6453" spans="1:2" s="73" customFormat="1" ht="10.5">
      <c r="A6453" s="131" t="s">
        <v>6935</v>
      </c>
      <c r="B6453" s="130">
        <v>1</v>
      </c>
    </row>
    <row r="6454" spans="1:2" s="73" customFormat="1" ht="10.5">
      <c r="A6454" s="131" t="s">
        <v>6936</v>
      </c>
      <c r="B6454" s="130">
        <v>1</v>
      </c>
    </row>
    <row r="6455" spans="1:2" s="73" customFormat="1" ht="10.5">
      <c r="A6455" s="131" t="s">
        <v>6937</v>
      </c>
      <c r="B6455" s="130">
        <v>1</v>
      </c>
    </row>
    <row r="6456" spans="1:2" s="73" customFormat="1" ht="10.5">
      <c r="A6456" s="129" t="s">
        <v>6938</v>
      </c>
      <c r="B6456" s="130">
        <v>2.5</v>
      </c>
    </row>
    <row r="6457" spans="1:2" s="73" customFormat="1" ht="10.5">
      <c r="A6457" s="129" t="s">
        <v>6939</v>
      </c>
      <c r="B6457" s="130">
        <v>0</v>
      </c>
    </row>
    <row r="6458" spans="1:2" s="73" customFormat="1" ht="10.5">
      <c r="A6458" s="129" t="s">
        <v>6940</v>
      </c>
      <c r="B6458" s="130">
        <v>1</v>
      </c>
    </row>
    <row r="6459" spans="1:2" s="73" customFormat="1" ht="10.5">
      <c r="A6459" s="129" t="s">
        <v>6941</v>
      </c>
      <c r="B6459" s="130">
        <v>0</v>
      </c>
    </row>
    <row r="6460" spans="1:2" s="73" customFormat="1" ht="10.5">
      <c r="A6460" s="129" t="s">
        <v>6942</v>
      </c>
      <c r="B6460" s="130">
        <v>5.5</v>
      </c>
    </row>
    <row r="6461" spans="1:2" s="73" customFormat="1" ht="10.5">
      <c r="A6461" s="131" t="s">
        <v>6943</v>
      </c>
      <c r="B6461" s="130">
        <v>4.5</v>
      </c>
    </row>
    <row r="6462" spans="1:2" s="73" customFormat="1" ht="10.5">
      <c r="A6462" s="129" t="s">
        <v>6944</v>
      </c>
      <c r="B6462" s="130">
        <v>0.5</v>
      </c>
    </row>
    <row r="6463" spans="1:2" s="73" customFormat="1" ht="10.5">
      <c r="A6463" s="129" t="s">
        <v>6945</v>
      </c>
      <c r="B6463" s="130">
        <v>2</v>
      </c>
    </row>
    <row r="6464" spans="1:2" s="73" customFormat="1" ht="10.5">
      <c r="A6464" s="129" t="s">
        <v>6946</v>
      </c>
      <c r="B6464" s="130">
        <v>2</v>
      </c>
    </row>
    <row r="6465" spans="1:2" s="73" customFormat="1" ht="10.5">
      <c r="A6465" s="129" t="s">
        <v>6947</v>
      </c>
      <c r="B6465" s="130">
        <v>2</v>
      </c>
    </row>
    <row r="6466" spans="1:2" s="73" customFormat="1" ht="10.5">
      <c r="A6466" s="129" t="s">
        <v>6948</v>
      </c>
      <c r="B6466" s="130">
        <v>2</v>
      </c>
    </row>
    <row r="6467" spans="1:2" s="73" customFormat="1" ht="10.5">
      <c r="A6467" s="129" t="s">
        <v>6949</v>
      </c>
      <c r="B6467" s="130">
        <v>2.5</v>
      </c>
    </row>
    <row r="6468" spans="1:2" s="73" customFormat="1" ht="10.5">
      <c r="A6468" s="129" t="s">
        <v>6950</v>
      </c>
      <c r="B6468" s="130">
        <v>2</v>
      </c>
    </row>
    <row r="6469" spans="1:2" s="73" customFormat="1" ht="10.5">
      <c r="A6469" s="129" t="s">
        <v>6951</v>
      </c>
      <c r="B6469" s="130">
        <v>2</v>
      </c>
    </row>
    <row r="6470" spans="1:2" s="73" customFormat="1" ht="10.5">
      <c r="A6470" s="129" t="s">
        <v>6952</v>
      </c>
      <c r="B6470" s="130">
        <v>2</v>
      </c>
    </row>
    <row r="6471" spans="1:2" s="73" customFormat="1" ht="10.5">
      <c r="A6471" s="129" t="s">
        <v>6953</v>
      </c>
      <c r="B6471" s="130">
        <v>0</v>
      </c>
    </row>
    <row r="6472" spans="1:2" s="73" customFormat="1" ht="10.5">
      <c r="A6472" s="129" t="s">
        <v>6954</v>
      </c>
      <c r="B6472" s="130">
        <v>5.5</v>
      </c>
    </row>
    <row r="6473" spans="1:2" s="73" customFormat="1" ht="10.5">
      <c r="A6473" s="129" t="s">
        <v>6955</v>
      </c>
      <c r="B6473" s="130">
        <v>1</v>
      </c>
    </row>
    <row r="6474" spans="1:2" s="73" customFormat="1" ht="10.5">
      <c r="A6474" s="131" t="s">
        <v>6956</v>
      </c>
      <c r="B6474" s="130">
        <v>2</v>
      </c>
    </row>
    <row r="6475" spans="1:2" s="73" customFormat="1" ht="10.5">
      <c r="A6475" s="131" t="s">
        <v>6957</v>
      </c>
      <c r="B6475" s="130">
        <v>6</v>
      </c>
    </row>
    <row r="6476" spans="1:2" s="73" customFormat="1" ht="10.5">
      <c r="A6476" s="131" t="s">
        <v>6958</v>
      </c>
      <c r="B6476" s="130">
        <v>1</v>
      </c>
    </row>
    <row r="6477" spans="1:2" s="73" customFormat="1" ht="10.5">
      <c r="A6477" s="131" t="s">
        <v>6959</v>
      </c>
      <c r="B6477" s="130">
        <v>2</v>
      </c>
    </row>
    <row r="6478" spans="1:2" s="73" customFormat="1" ht="10.5">
      <c r="A6478" s="131" t="s">
        <v>6960</v>
      </c>
      <c r="B6478" s="130">
        <v>4.5</v>
      </c>
    </row>
    <row r="6479" spans="1:2" s="73" customFormat="1" ht="10.5">
      <c r="A6479" s="131" t="s">
        <v>6961</v>
      </c>
      <c r="B6479" s="130">
        <v>1</v>
      </c>
    </row>
    <row r="6480" spans="1:2" s="73" customFormat="1" ht="10.5">
      <c r="A6480" s="131" t="s">
        <v>6962</v>
      </c>
      <c r="B6480" s="130">
        <v>1.5</v>
      </c>
    </row>
    <row r="6481" spans="1:2" s="73" customFormat="1" ht="10.5">
      <c r="A6481" s="131" t="s">
        <v>6963</v>
      </c>
      <c r="B6481" s="130">
        <v>3.5</v>
      </c>
    </row>
    <row r="6482" spans="1:2" s="73" customFormat="1" ht="10.5">
      <c r="A6482" s="129" t="s">
        <v>6964</v>
      </c>
      <c r="B6482" s="130">
        <v>1.5</v>
      </c>
    </row>
    <row r="6483" spans="1:2" s="73" customFormat="1" ht="10.5">
      <c r="A6483" s="129" t="s">
        <v>6965</v>
      </c>
      <c r="B6483" s="130">
        <v>0.5</v>
      </c>
    </row>
    <row r="6484" spans="1:2" s="73" customFormat="1" ht="10.5">
      <c r="A6484" s="129" t="s">
        <v>6966</v>
      </c>
      <c r="B6484" s="130">
        <v>2</v>
      </c>
    </row>
    <row r="6485" spans="1:2" s="73" customFormat="1" ht="10.5">
      <c r="A6485" s="129" t="s">
        <v>6967</v>
      </c>
      <c r="B6485" s="130">
        <v>1.5</v>
      </c>
    </row>
    <row r="6486" spans="1:2" s="73" customFormat="1" ht="10.5">
      <c r="A6486" s="129" t="s">
        <v>6968</v>
      </c>
      <c r="B6486" s="130">
        <v>1.5</v>
      </c>
    </row>
    <row r="6487" spans="1:2" s="73" customFormat="1" ht="10.5">
      <c r="A6487" s="129" t="s">
        <v>6969</v>
      </c>
      <c r="B6487" s="130">
        <v>1</v>
      </c>
    </row>
    <row r="6488" spans="1:2" s="73" customFormat="1" ht="10.5">
      <c r="A6488" s="129" t="s">
        <v>6970</v>
      </c>
      <c r="B6488" s="130">
        <v>1.5</v>
      </c>
    </row>
    <row r="6489" spans="1:2" s="73" customFormat="1" ht="10.5">
      <c r="A6489" s="129" t="s">
        <v>6971</v>
      </c>
      <c r="B6489" s="130">
        <v>0</v>
      </c>
    </row>
    <row r="6490" spans="1:2" s="73" customFormat="1" ht="10.5">
      <c r="A6490" s="129" t="s">
        <v>6972</v>
      </c>
      <c r="B6490" s="130">
        <v>0</v>
      </c>
    </row>
    <row r="6491" spans="1:2" s="73" customFormat="1" ht="10.5">
      <c r="A6491" s="129" t="s">
        <v>6973</v>
      </c>
      <c r="B6491" s="130">
        <v>3</v>
      </c>
    </row>
    <row r="6492" spans="1:2" s="73" customFormat="1" ht="10.5">
      <c r="A6492" s="129" t="s">
        <v>6974</v>
      </c>
      <c r="B6492" s="130">
        <v>3</v>
      </c>
    </row>
    <row r="6493" spans="1:2" s="73" customFormat="1" ht="10.5">
      <c r="A6493" s="129" t="s">
        <v>6975</v>
      </c>
      <c r="B6493" s="130">
        <v>3</v>
      </c>
    </row>
    <row r="6494" spans="1:2" s="73" customFormat="1" ht="10.5">
      <c r="A6494" s="129" t="s">
        <v>6976</v>
      </c>
      <c r="B6494" s="130">
        <v>2.5</v>
      </c>
    </row>
    <row r="6495" spans="1:2" s="73" customFormat="1" ht="10.5">
      <c r="A6495" s="129" t="s">
        <v>6977</v>
      </c>
      <c r="B6495" s="130">
        <v>1</v>
      </c>
    </row>
    <row r="6496" spans="1:2" s="73" customFormat="1" ht="10.5">
      <c r="A6496" s="129" t="s">
        <v>6978</v>
      </c>
      <c r="B6496" s="130">
        <v>1</v>
      </c>
    </row>
    <row r="6497" spans="1:2" s="73" customFormat="1" ht="10.5">
      <c r="A6497" s="129" t="s">
        <v>6979</v>
      </c>
      <c r="B6497" s="130">
        <v>3.5</v>
      </c>
    </row>
    <row r="6498" spans="1:2" s="73" customFormat="1" ht="10.5">
      <c r="A6498" s="129" t="s">
        <v>6980</v>
      </c>
      <c r="B6498" s="130">
        <v>3</v>
      </c>
    </row>
    <row r="6499" spans="1:2" s="73" customFormat="1" ht="10.5">
      <c r="A6499" s="129" t="s">
        <v>6981</v>
      </c>
      <c r="B6499" s="130">
        <v>3</v>
      </c>
    </row>
    <row r="6500" spans="1:2" s="73" customFormat="1" ht="10.5">
      <c r="A6500" s="129" t="s">
        <v>6982</v>
      </c>
      <c r="B6500" s="130">
        <v>2.5</v>
      </c>
    </row>
    <row r="6501" spans="1:2" s="73" customFormat="1" ht="10.5">
      <c r="A6501" s="129" t="s">
        <v>6983</v>
      </c>
      <c r="B6501" s="130">
        <v>1.5</v>
      </c>
    </row>
    <row r="6502" spans="1:2" s="73" customFormat="1" ht="10.5">
      <c r="A6502" s="129" t="s">
        <v>6984</v>
      </c>
      <c r="B6502" s="130">
        <v>4</v>
      </c>
    </row>
    <row r="6503" spans="1:2" s="73" customFormat="1" ht="10.5">
      <c r="A6503" s="129" t="s">
        <v>6985</v>
      </c>
      <c r="B6503" s="130">
        <v>8.5</v>
      </c>
    </row>
    <row r="6504" spans="1:2" s="73" customFormat="1" ht="10.5">
      <c r="A6504" s="129" t="s">
        <v>6986</v>
      </c>
      <c r="B6504" s="130">
        <v>3</v>
      </c>
    </row>
    <row r="6505" spans="1:2" s="73" customFormat="1" ht="10.5">
      <c r="A6505" s="129" t="s">
        <v>6987</v>
      </c>
      <c r="B6505" s="130">
        <v>4.5</v>
      </c>
    </row>
    <row r="6506" spans="1:2" s="73" customFormat="1" ht="10.5">
      <c r="A6506" s="129" t="s">
        <v>6988</v>
      </c>
      <c r="B6506" s="130">
        <v>4.5</v>
      </c>
    </row>
    <row r="6507" spans="1:2" s="73" customFormat="1" ht="10.5">
      <c r="A6507" s="129" t="s">
        <v>6989</v>
      </c>
      <c r="B6507" s="130">
        <v>4.5</v>
      </c>
    </row>
    <row r="6508" spans="1:2" s="73" customFormat="1" ht="10.5">
      <c r="A6508" s="129" t="s">
        <v>6990</v>
      </c>
      <c r="B6508" s="130">
        <v>3</v>
      </c>
    </row>
    <row r="6509" spans="1:2" s="73" customFormat="1" ht="10.5">
      <c r="A6509" s="131" t="s">
        <v>6991</v>
      </c>
      <c r="B6509" s="130">
        <v>0.5</v>
      </c>
    </row>
    <row r="6510" spans="1:2" s="73" customFormat="1" ht="10.5">
      <c r="A6510" s="129" t="s">
        <v>6992</v>
      </c>
      <c r="B6510" s="130">
        <v>0</v>
      </c>
    </row>
    <row r="6511" spans="1:2" s="73" customFormat="1" ht="10.5">
      <c r="A6511" s="129" t="s">
        <v>6993</v>
      </c>
      <c r="B6511" s="130">
        <v>0</v>
      </c>
    </row>
    <row r="6512" spans="1:2" s="73" customFormat="1" ht="10.5">
      <c r="A6512" s="129" t="s">
        <v>6994</v>
      </c>
      <c r="B6512" s="130">
        <v>0</v>
      </c>
    </row>
    <row r="6513" spans="1:2" s="73" customFormat="1" ht="10.5">
      <c r="A6513" s="131" t="s">
        <v>6995</v>
      </c>
      <c r="B6513" s="130">
        <v>0</v>
      </c>
    </row>
    <row r="6514" spans="1:2" s="73" customFormat="1" ht="10.5">
      <c r="A6514" s="129" t="s">
        <v>6996</v>
      </c>
      <c r="B6514" s="130">
        <v>0</v>
      </c>
    </row>
    <row r="6515" spans="1:2" s="73" customFormat="1" ht="10.5">
      <c r="A6515" s="131" t="s">
        <v>6997</v>
      </c>
      <c r="B6515" s="130">
        <v>0</v>
      </c>
    </row>
    <row r="6516" spans="1:2" s="73" customFormat="1" ht="10.5">
      <c r="A6516" s="129" t="s">
        <v>6998</v>
      </c>
      <c r="B6516" s="130">
        <v>6</v>
      </c>
    </row>
    <row r="6517" spans="1:2" s="73" customFormat="1" ht="10.5">
      <c r="A6517" s="129" t="s">
        <v>6999</v>
      </c>
      <c r="B6517" s="130">
        <v>1</v>
      </c>
    </row>
    <row r="6518" spans="1:2" s="73" customFormat="1" ht="10.5">
      <c r="A6518" s="129" t="s">
        <v>7000</v>
      </c>
      <c r="B6518" s="130">
        <v>0.5</v>
      </c>
    </row>
    <row r="6519" spans="1:2" s="73" customFormat="1" ht="10.5">
      <c r="A6519" s="129" t="s">
        <v>7001</v>
      </c>
      <c r="B6519" s="130">
        <v>1.5</v>
      </c>
    </row>
    <row r="6520" spans="1:2" s="73" customFormat="1" ht="10.5">
      <c r="A6520" s="129" t="s">
        <v>7002</v>
      </c>
      <c r="B6520" s="130">
        <v>2</v>
      </c>
    </row>
    <row r="6521" spans="1:2" s="73" customFormat="1" ht="10.5">
      <c r="A6521" s="129" t="s">
        <v>7003</v>
      </c>
      <c r="B6521" s="130">
        <v>2</v>
      </c>
    </row>
    <row r="6522" spans="1:2" s="73" customFormat="1" ht="10.5">
      <c r="A6522" s="129" t="s">
        <v>7004</v>
      </c>
      <c r="B6522" s="130">
        <v>1.5</v>
      </c>
    </row>
    <row r="6523" spans="1:2" s="73" customFormat="1" ht="10.5">
      <c r="A6523" s="129" t="s">
        <v>7005</v>
      </c>
      <c r="B6523" s="130">
        <v>3.5</v>
      </c>
    </row>
    <row r="6524" spans="1:2" s="73" customFormat="1" ht="10.5">
      <c r="A6524" s="129" t="s">
        <v>7006</v>
      </c>
      <c r="B6524" s="130">
        <v>2.5</v>
      </c>
    </row>
    <row r="6525" spans="1:2" s="73" customFormat="1" ht="10.5">
      <c r="A6525" s="129" t="s">
        <v>7007</v>
      </c>
      <c r="B6525" s="130">
        <v>2</v>
      </c>
    </row>
    <row r="6526" spans="1:2" s="73" customFormat="1" ht="10.5">
      <c r="A6526" s="129" t="s">
        <v>7008</v>
      </c>
      <c r="B6526" s="130">
        <v>3.5</v>
      </c>
    </row>
    <row r="6527" spans="1:2" s="73" customFormat="1" ht="10.5">
      <c r="A6527" s="131" t="s">
        <v>7009</v>
      </c>
      <c r="B6527" s="130">
        <v>2</v>
      </c>
    </row>
    <row r="6528" spans="1:2" s="73" customFormat="1" ht="10.5">
      <c r="A6528" s="131" t="s">
        <v>7010</v>
      </c>
      <c r="B6528" s="130">
        <v>2</v>
      </c>
    </row>
    <row r="6529" spans="1:2" s="73" customFormat="1" ht="10.5">
      <c r="A6529" s="129" t="s">
        <v>7011</v>
      </c>
      <c r="B6529" s="130">
        <v>1</v>
      </c>
    </row>
    <row r="6530" spans="1:2" s="73" customFormat="1" ht="10.5">
      <c r="A6530" s="131" t="s">
        <v>7012</v>
      </c>
      <c r="B6530" s="130">
        <v>2.5</v>
      </c>
    </row>
    <row r="6531" spans="1:2" s="73" customFormat="1" ht="10.5">
      <c r="A6531" s="129" t="s">
        <v>7013</v>
      </c>
      <c r="B6531" s="130">
        <v>2.5</v>
      </c>
    </row>
    <row r="6532" spans="1:2" s="73" customFormat="1" ht="10.5">
      <c r="A6532" s="129" t="s">
        <v>7014</v>
      </c>
      <c r="B6532" s="130">
        <v>2.5</v>
      </c>
    </row>
    <row r="6533" spans="1:2" s="73" customFormat="1" ht="10.5">
      <c r="A6533" s="129" t="s">
        <v>7015</v>
      </c>
      <c r="B6533" s="130">
        <v>2</v>
      </c>
    </row>
    <row r="6534" spans="1:2" s="73" customFormat="1" ht="10.5">
      <c r="A6534" s="129" t="s">
        <v>7016</v>
      </c>
      <c r="B6534" s="130">
        <v>3.5</v>
      </c>
    </row>
    <row r="6535" spans="1:2" s="73" customFormat="1" ht="10.5">
      <c r="A6535" s="129" t="s">
        <v>7017</v>
      </c>
      <c r="B6535" s="130">
        <v>3.5</v>
      </c>
    </row>
    <row r="6536" spans="1:2" s="73" customFormat="1" ht="10.5">
      <c r="A6536" s="129" t="s">
        <v>7018</v>
      </c>
      <c r="B6536" s="130">
        <v>3.5</v>
      </c>
    </row>
    <row r="6537" spans="1:2" s="73" customFormat="1" ht="10.5">
      <c r="A6537" s="129" t="s">
        <v>7019</v>
      </c>
      <c r="B6537" s="130">
        <v>4</v>
      </c>
    </row>
    <row r="6538" spans="1:2" s="73" customFormat="1" ht="10.5">
      <c r="A6538" s="129" t="s">
        <v>7020</v>
      </c>
      <c r="B6538" s="130">
        <v>2.5</v>
      </c>
    </row>
    <row r="6539" spans="1:2" s="73" customFormat="1" ht="10.5">
      <c r="A6539" s="129" t="s">
        <v>7021</v>
      </c>
      <c r="B6539" s="130">
        <v>2.5</v>
      </c>
    </row>
    <row r="6540" spans="1:2" s="73" customFormat="1" ht="10.5">
      <c r="A6540" s="131" t="s">
        <v>7022</v>
      </c>
      <c r="B6540" s="130">
        <v>2</v>
      </c>
    </row>
    <row r="6541" spans="1:2" s="73" customFormat="1" ht="10.5">
      <c r="A6541" s="129" t="s">
        <v>7023</v>
      </c>
      <c r="B6541" s="130">
        <v>2</v>
      </c>
    </row>
    <row r="6542" spans="1:2" s="73" customFormat="1" ht="10.5">
      <c r="A6542" s="131" t="s">
        <v>7024</v>
      </c>
      <c r="B6542" s="130">
        <v>4.5</v>
      </c>
    </row>
    <row r="6543" spans="1:2" s="73" customFormat="1" ht="10.5">
      <c r="A6543" s="131" t="s">
        <v>7025</v>
      </c>
      <c r="B6543" s="130">
        <v>3.5</v>
      </c>
    </row>
    <row r="6544" spans="1:2" s="73" customFormat="1" ht="10.5">
      <c r="A6544" s="131" t="s">
        <v>7026</v>
      </c>
      <c r="B6544" s="130">
        <v>4</v>
      </c>
    </row>
    <row r="6545" spans="1:2" s="73" customFormat="1" ht="10.5">
      <c r="A6545" s="131" t="s">
        <v>7027</v>
      </c>
      <c r="B6545" s="130">
        <v>2</v>
      </c>
    </row>
    <row r="6546" spans="1:2" s="73" customFormat="1" ht="10.5">
      <c r="A6546" s="129" t="s">
        <v>7028</v>
      </c>
      <c r="B6546" s="130">
        <v>1.5</v>
      </c>
    </row>
    <row r="6547" spans="1:2" s="73" customFormat="1" ht="10.5">
      <c r="A6547" s="129" t="s">
        <v>7029</v>
      </c>
      <c r="B6547" s="130">
        <v>1</v>
      </c>
    </row>
    <row r="6548" spans="1:2" s="73" customFormat="1" ht="10.5">
      <c r="A6548" s="129" t="s">
        <v>7030</v>
      </c>
      <c r="B6548" s="130">
        <v>1</v>
      </c>
    </row>
    <row r="6549" spans="1:2" s="73" customFormat="1" ht="10.5">
      <c r="A6549" s="129" t="s">
        <v>7031</v>
      </c>
      <c r="B6549" s="130">
        <v>1.5</v>
      </c>
    </row>
    <row r="6550" spans="1:2" s="73" customFormat="1" ht="10.5">
      <c r="A6550" s="129" t="s">
        <v>7032</v>
      </c>
      <c r="B6550" s="130">
        <v>2</v>
      </c>
    </row>
    <row r="6551" spans="1:2" s="73" customFormat="1" ht="10.5">
      <c r="A6551" s="129" t="s">
        <v>7033</v>
      </c>
      <c r="B6551" s="130">
        <v>4</v>
      </c>
    </row>
    <row r="6552" spans="1:2" s="73" customFormat="1" ht="10.5">
      <c r="A6552" s="129" t="s">
        <v>7034</v>
      </c>
      <c r="B6552" s="130">
        <v>1.5</v>
      </c>
    </row>
    <row r="6553" spans="1:2" s="73" customFormat="1" ht="10.5">
      <c r="A6553" s="129" t="s">
        <v>7035</v>
      </c>
      <c r="B6553" s="130">
        <v>4</v>
      </c>
    </row>
    <row r="6554" spans="1:2" s="73" customFormat="1" ht="10.5">
      <c r="A6554" s="129" t="s">
        <v>7036</v>
      </c>
      <c r="B6554" s="130">
        <v>5.5</v>
      </c>
    </row>
    <row r="6555" spans="1:2" s="73" customFormat="1" ht="10.5">
      <c r="A6555" s="129" t="s">
        <v>7037</v>
      </c>
      <c r="B6555" s="130">
        <v>1.5</v>
      </c>
    </row>
    <row r="6556" spans="1:2" s="73" customFormat="1" ht="10.5">
      <c r="A6556" s="129" t="s">
        <v>7038</v>
      </c>
      <c r="B6556" s="130">
        <v>1</v>
      </c>
    </row>
    <row r="6557" spans="1:2" s="73" customFormat="1" ht="10.5">
      <c r="A6557" s="129" t="s">
        <v>7039</v>
      </c>
      <c r="B6557" s="130">
        <v>1</v>
      </c>
    </row>
    <row r="6558" spans="1:2" s="73" customFormat="1" ht="10.5">
      <c r="A6558" s="129" t="s">
        <v>7040</v>
      </c>
      <c r="B6558" s="130">
        <v>1</v>
      </c>
    </row>
    <row r="6559" spans="1:2" s="73" customFormat="1" ht="10.5">
      <c r="A6559" s="129" t="s">
        <v>7041</v>
      </c>
      <c r="B6559" s="130">
        <v>1</v>
      </c>
    </row>
    <row r="6560" spans="1:2" s="73" customFormat="1" ht="10.5">
      <c r="A6560" s="129" t="s">
        <v>7042</v>
      </c>
      <c r="B6560" s="130">
        <v>4</v>
      </c>
    </row>
    <row r="6561" spans="1:2" s="73" customFormat="1" ht="10.5">
      <c r="A6561" s="129" t="s">
        <v>7043</v>
      </c>
      <c r="B6561" s="130">
        <v>5</v>
      </c>
    </row>
    <row r="6562" spans="1:2" s="73" customFormat="1" ht="10.5">
      <c r="A6562" s="129" t="s">
        <v>7044</v>
      </c>
      <c r="B6562" s="130">
        <v>4.5</v>
      </c>
    </row>
    <row r="6563" spans="1:2" s="73" customFormat="1" ht="10.5">
      <c r="A6563" s="129" t="s">
        <v>7045</v>
      </c>
      <c r="B6563" s="130">
        <v>4.5</v>
      </c>
    </row>
    <row r="6564" spans="1:2" s="73" customFormat="1" ht="10.5">
      <c r="A6564" s="129" t="s">
        <v>7046</v>
      </c>
      <c r="B6564" s="130">
        <v>4.5</v>
      </c>
    </row>
    <row r="6565" spans="1:2" s="73" customFormat="1" ht="10.5">
      <c r="A6565" s="129" t="s">
        <v>7047</v>
      </c>
      <c r="B6565" s="130">
        <v>6</v>
      </c>
    </row>
    <row r="6566" spans="1:2" s="73" customFormat="1" ht="10.5">
      <c r="A6566" s="129" t="s">
        <v>7048</v>
      </c>
      <c r="B6566" s="130">
        <v>4.5</v>
      </c>
    </row>
    <row r="6567" spans="1:2" s="73" customFormat="1" ht="10.5">
      <c r="A6567" s="131" t="s">
        <v>7049</v>
      </c>
      <c r="B6567" s="130">
        <v>6</v>
      </c>
    </row>
    <row r="6568" spans="1:2" s="73" customFormat="1" ht="10.5">
      <c r="A6568" s="129" t="s">
        <v>7050</v>
      </c>
      <c r="B6568" s="130">
        <v>6.5</v>
      </c>
    </row>
    <row r="6569" spans="1:2" s="73" customFormat="1" ht="10.5">
      <c r="A6569" s="131" t="s">
        <v>7051</v>
      </c>
      <c r="B6569" s="130">
        <v>2</v>
      </c>
    </row>
    <row r="6570" spans="1:2" s="73" customFormat="1" ht="10.5">
      <c r="A6570" s="129" t="s">
        <v>7052</v>
      </c>
      <c r="B6570" s="130">
        <v>5</v>
      </c>
    </row>
    <row r="6571" spans="1:2" s="73" customFormat="1" ht="10.5">
      <c r="A6571" s="129" t="s">
        <v>7053</v>
      </c>
      <c r="B6571" s="130">
        <v>4</v>
      </c>
    </row>
    <row r="6572" spans="1:2" s="73" customFormat="1" ht="10.5">
      <c r="A6572" s="129" t="s">
        <v>7054</v>
      </c>
      <c r="B6572" s="130">
        <v>7</v>
      </c>
    </row>
    <row r="6573" spans="1:2" s="73" customFormat="1" ht="10.5">
      <c r="A6573" s="131" t="s">
        <v>7055</v>
      </c>
      <c r="B6573" s="130">
        <v>4.5</v>
      </c>
    </row>
    <row r="6574" spans="1:2" s="73" customFormat="1" ht="10.5">
      <c r="A6574" s="131" t="s">
        <v>7056</v>
      </c>
      <c r="B6574" s="130">
        <v>7</v>
      </c>
    </row>
    <row r="6575" spans="1:2" s="73" customFormat="1" ht="10.5">
      <c r="A6575" s="131" t="s">
        <v>7057</v>
      </c>
      <c r="B6575" s="130">
        <v>10.5</v>
      </c>
    </row>
    <row r="6576" spans="1:2" s="73" customFormat="1" ht="10.5">
      <c r="A6576" s="131" t="s">
        <v>7058</v>
      </c>
      <c r="B6576" s="130">
        <v>7.5</v>
      </c>
    </row>
    <row r="6577" spans="1:2" s="73" customFormat="1" ht="10.5">
      <c r="A6577" s="131" t="s">
        <v>7059</v>
      </c>
      <c r="B6577" s="130">
        <v>8</v>
      </c>
    </row>
    <row r="6578" spans="1:2" s="73" customFormat="1" ht="10.5">
      <c r="A6578" s="131" t="s">
        <v>7060</v>
      </c>
      <c r="B6578" s="130">
        <v>8</v>
      </c>
    </row>
    <row r="6579" spans="1:2" s="73" customFormat="1" ht="10.5">
      <c r="A6579" s="131" t="s">
        <v>7061</v>
      </c>
      <c r="B6579" s="130">
        <v>7.5</v>
      </c>
    </row>
    <row r="6580" spans="1:2" s="73" customFormat="1" ht="10.5">
      <c r="A6580" s="131" t="s">
        <v>7062</v>
      </c>
      <c r="B6580" s="130">
        <v>7.5</v>
      </c>
    </row>
    <row r="6581" spans="1:2" s="73" customFormat="1" ht="10.5">
      <c r="A6581" s="131" t="s">
        <v>7063</v>
      </c>
      <c r="B6581" s="130">
        <v>6.5</v>
      </c>
    </row>
    <row r="6582" spans="1:2" s="73" customFormat="1" ht="10.5">
      <c r="A6582" s="131" t="s">
        <v>7064</v>
      </c>
      <c r="B6582" s="130">
        <v>9</v>
      </c>
    </row>
    <row r="6583" spans="1:2" s="73" customFormat="1" ht="10.5">
      <c r="A6583" s="131" t="s">
        <v>7065</v>
      </c>
      <c r="B6583" s="130">
        <v>7.5</v>
      </c>
    </row>
    <row r="6584" spans="1:2" s="73" customFormat="1" ht="10.5">
      <c r="A6584" s="131" t="s">
        <v>7066</v>
      </c>
      <c r="B6584" s="130">
        <v>8</v>
      </c>
    </row>
    <row r="6585" spans="1:2" s="73" customFormat="1" ht="10.5">
      <c r="A6585" s="131" t="s">
        <v>7067</v>
      </c>
      <c r="B6585" s="130">
        <v>7.5</v>
      </c>
    </row>
    <row r="6586" spans="1:2" s="73" customFormat="1" ht="10.5">
      <c r="A6586" s="131" t="s">
        <v>7068</v>
      </c>
      <c r="B6586" s="130">
        <v>7.5</v>
      </c>
    </row>
    <row r="6587" spans="1:2" s="73" customFormat="1" ht="10.5">
      <c r="A6587" s="131" t="s">
        <v>7069</v>
      </c>
      <c r="B6587" s="130">
        <v>3</v>
      </c>
    </row>
    <row r="6588" spans="1:2" s="73" customFormat="1" ht="10.5">
      <c r="A6588" s="131" t="s">
        <v>7070</v>
      </c>
      <c r="B6588" s="130">
        <v>2.5</v>
      </c>
    </row>
    <row r="6589" spans="1:2" s="73" customFormat="1" ht="10.5">
      <c r="A6589" s="129" t="s">
        <v>7071</v>
      </c>
      <c r="B6589" s="130">
        <v>2.5</v>
      </c>
    </row>
    <row r="6590" spans="1:2" s="73" customFormat="1" ht="10.5">
      <c r="A6590" s="129" t="s">
        <v>7072</v>
      </c>
      <c r="B6590" s="130">
        <v>4</v>
      </c>
    </row>
    <row r="6591" spans="1:2" s="73" customFormat="1" ht="10.5">
      <c r="A6591" s="131" t="s">
        <v>7073</v>
      </c>
      <c r="B6591" s="130">
        <v>2.5</v>
      </c>
    </row>
    <row r="6592" spans="1:2" s="73" customFormat="1" ht="10.5">
      <c r="A6592" s="131" t="s">
        <v>7074</v>
      </c>
      <c r="B6592" s="130">
        <v>1</v>
      </c>
    </row>
    <row r="6593" spans="1:2" s="73" customFormat="1" ht="10.5">
      <c r="A6593" s="131" t="s">
        <v>7075</v>
      </c>
      <c r="B6593" s="130">
        <v>1</v>
      </c>
    </row>
    <row r="6594" spans="1:2" s="73" customFormat="1" ht="10.5">
      <c r="A6594" s="131" t="s">
        <v>7076</v>
      </c>
      <c r="B6594" s="130">
        <v>7.5</v>
      </c>
    </row>
    <row r="6595" spans="1:2" s="73" customFormat="1" ht="10.5">
      <c r="A6595" s="131" t="s">
        <v>7077</v>
      </c>
      <c r="B6595" s="130">
        <v>7.5</v>
      </c>
    </row>
    <row r="6596" spans="1:2" s="73" customFormat="1" ht="10.5">
      <c r="A6596" s="131" t="s">
        <v>7078</v>
      </c>
      <c r="B6596" s="130">
        <v>1</v>
      </c>
    </row>
    <row r="6597" spans="1:2" s="73" customFormat="1" ht="10.5">
      <c r="A6597" s="129" t="s">
        <v>7079</v>
      </c>
      <c r="B6597" s="130">
        <v>7</v>
      </c>
    </row>
    <row r="6598" spans="1:2" s="73" customFormat="1" ht="10.5">
      <c r="A6598" s="131" t="s">
        <v>7080</v>
      </c>
      <c r="B6598" s="130">
        <v>3.5</v>
      </c>
    </row>
    <row r="6599" spans="1:2" s="73" customFormat="1" ht="10.5">
      <c r="A6599" s="131" t="s">
        <v>7081</v>
      </c>
      <c r="B6599" s="130">
        <v>4.5</v>
      </c>
    </row>
    <row r="6600" spans="1:2" s="73" customFormat="1" ht="10.5">
      <c r="A6600" s="131" t="s">
        <v>7082</v>
      </c>
      <c r="B6600" s="130">
        <v>3.5</v>
      </c>
    </row>
    <row r="6601" spans="1:2" s="73" customFormat="1" ht="10.5">
      <c r="A6601" s="131" t="s">
        <v>7083</v>
      </c>
      <c r="B6601" s="130">
        <v>4.5</v>
      </c>
    </row>
    <row r="6602" spans="1:2" s="73" customFormat="1" ht="10.5">
      <c r="A6602" s="131" t="s">
        <v>7084</v>
      </c>
      <c r="B6602" s="130">
        <v>5</v>
      </c>
    </row>
    <row r="6603" spans="1:2" s="73" customFormat="1" ht="10.5">
      <c r="A6603" s="131" t="s">
        <v>7085</v>
      </c>
      <c r="B6603" s="130">
        <v>4.5</v>
      </c>
    </row>
    <row r="6604" spans="1:2" s="73" customFormat="1" ht="10.5">
      <c r="A6604" s="129" t="s">
        <v>7086</v>
      </c>
      <c r="B6604" s="130">
        <v>4</v>
      </c>
    </row>
    <row r="6605" spans="1:2" s="73" customFormat="1" ht="10.5">
      <c r="A6605" s="131" t="s">
        <v>7087</v>
      </c>
      <c r="B6605" s="130">
        <v>3.5</v>
      </c>
    </row>
    <row r="6606" spans="1:2" s="73" customFormat="1" ht="10.5">
      <c r="A6606" s="131" t="s">
        <v>7088</v>
      </c>
      <c r="B6606" s="130">
        <v>3.5</v>
      </c>
    </row>
    <row r="6607" spans="1:2" s="73" customFormat="1" ht="10.5">
      <c r="A6607" s="131" t="s">
        <v>7089</v>
      </c>
      <c r="B6607" s="130">
        <v>4.5</v>
      </c>
    </row>
    <row r="6608" spans="1:2" s="73" customFormat="1" ht="10.5">
      <c r="A6608" s="129" t="s">
        <v>7090</v>
      </c>
      <c r="B6608" s="130">
        <v>3.5</v>
      </c>
    </row>
    <row r="6609" spans="1:2" s="73" customFormat="1" ht="10.5">
      <c r="A6609" s="129" t="s">
        <v>7091</v>
      </c>
      <c r="B6609" s="130">
        <v>3.5</v>
      </c>
    </row>
    <row r="6610" spans="1:2" s="73" customFormat="1" ht="10.5">
      <c r="A6610" s="129" t="s">
        <v>7092</v>
      </c>
      <c r="B6610" s="130">
        <v>3.5</v>
      </c>
    </row>
    <row r="6611" spans="1:2" s="73" customFormat="1" ht="10.5">
      <c r="A6611" s="129" t="s">
        <v>7093</v>
      </c>
      <c r="B6611" s="130">
        <v>3</v>
      </c>
    </row>
    <row r="6612" spans="1:2" s="73" customFormat="1" ht="10.5">
      <c r="A6612" s="129" t="s">
        <v>7094</v>
      </c>
      <c r="B6612" s="130">
        <v>3</v>
      </c>
    </row>
    <row r="6613" spans="1:2" s="73" customFormat="1" ht="10.5">
      <c r="A6613" s="129" t="s">
        <v>7095</v>
      </c>
      <c r="B6613" s="130">
        <v>4.5</v>
      </c>
    </row>
    <row r="6614" spans="1:2" s="73" customFormat="1" ht="10.5">
      <c r="A6614" s="129" t="s">
        <v>7096</v>
      </c>
      <c r="B6614" s="130">
        <v>6</v>
      </c>
    </row>
    <row r="6615" spans="1:2" s="73" customFormat="1" ht="10.5">
      <c r="A6615" s="129" t="s">
        <v>7097</v>
      </c>
      <c r="B6615" s="130">
        <v>5.5</v>
      </c>
    </row>
    <row r="6616" spans="1:2" s="73" customFormat="1" ht="10.5">
      <c r="A6616" s="129" t="s">
        <v>7098</v>
      </c>
      <c r="B6616" s="130">
        <v>3.5</v>
      </c>
    </row>
    <row r="6617" spans="1:2" s="73" customFormat="1" ht="10.5">
      <c r="A6617" s="129" t="s">
        <v>7099</v>
      </c>
      <c r="B6617" s="130">
        <v>3.5</v>
      </c>
    </row>
    <row r="6618" spans="1:2" s="73" customFormat="1" ht="10.5">
      <c r="A6618" s="129" t="s">
        <v>7100</v>
      </c>
      <c r="B6618" s="130">
        <v>4</v>
      </c>
    </row>
    <row r="6619" spans="1:2" s="73" customFormat="1" ht="10.5">
      <c r="A6619" s="129" t="s">
        <v>7101</v>
      </c>
      <c r="B6619" s="130">
        <v>3.5</v>
      </c>
    </row>
    <row r="6620" spans="1:2" s="73" customFormat="1" ht="10.5">
      <c r="A6620" s="129" t="s">
        <v>7102</v>
      </c>
      <c r="B6620" s="130">
        <v>8</v>
      </c>
    </row>
    <row r="6621" spans="1:2" s="73" customFormat="1" ht="10.5">
      <c r="A6621" s="129" t="s">
        <v>7103</v>
      </c>
      <c r="B6621" s="130">
        <v>9.5</v>
      </c>
    </row>
    <row r="6622" spans="1:2" s="73" customFormat="1" ht="10.5">
      <c r="A6622" s="129" t="s">
        <v>7104</v>
      </c>
      <c r="B6622" s="130">
        <v>9</v>
      </c>
    </row>
    <row r="6623" spans="1:2" s="73" customFormat="1" ht="10.5">
      <c r="A6623" s="129" t="s">
        <v>7105</v>
      </c>
      <c r="B6623" s="130">
        <v>5.5</v>
      </c>
    </row>
    <row r="6624" spans="1:2" s="73" customFormat="1" ht="10.5">
      <c r="A6624" s="129" t="s">
        <v>7106</v>
      </c>
      <c r="B6624" s="130">
        <v>7.5</v>
      </c>
    </row>
    <row r="6625" spans="1:2" s="73" customFormat="1" ht="10.5">
      <c r="A6625" s="129" t="s">
        <v>7107</v>
      </c>
      <c r="B6625" s="130">
        <v>5.5</v>
      </c>
    </row>
    <row r="6626" spans="1:2" s="73" customFormat="1" ht="10.5">
      <c r="A6626" s="129" t="s">
        <v>7108</v>
      </c>
      <c r="B6626" s="130">
        <v>7</v>
      </c>
    </row>
    <row r="6627" spans="1:2" s="73" customFormat="1" ht="10.5">
      <c r="A6627" s="129" t="s">
        <v>7109</v>
      </c>
      <c r="B6627" s="130">
        <v>1.5</v>
      </c>
    </row>
    <row r="6628" spans="1:2" s="73" customFormat="1" ht="10.5">
      <c r="A6628" s="129" t="s">
        <v>7110</v>
      </c>
      <c r="B6628" s="130">
        <v>0.5</v>
      </c>
    </row>
    <row r="6629" spans="1:2" s="73" customFormat="1" ht="10.5">
      <c r="A6629" s="129" t="s">
        <v>7111</v>
      </c>
      <c r="B6629" s="130">
        <v>0</v>
      </c>
    </row>
    <row r="6630" spans="1:2" s="73" customFormat="1" ht="10.5">
      <c r="A6630" s="129" t="s">
        <v>7112</v>
      </c>
      <c r="B6630" s="130">
        <v>0.5</v>
      </c>
    </row>
    <row r="6631" spans="1:2" s="73" customFormat="1" ht="10.5">
      <c r="A6631" s="129" t="s">
        <v>7113</v>
      </c>
      <c r="B6631" s="130">
        <v>0</v>
      </c>
    </row>
    <row r="6632" spans="1:2" s="73" customFormat="1" ht="10.5">
      <c r="A6632" s="129" t="s">
        <v>7114</v>
      </c>
      <c r="B6632" s="130">
        <v>0</v>
      </c>
    </row>
    <row r="6633" spans="1:2" s="73" customFormat="1" ht="10.5">
      <c r="A6633" s="129" t="s">
        <v>7115</v>
      </c>
      <c r="B6633" s="130">
        <v>3.5</v>
      </c>
    </row>
    <row r="6634" spans="1:2" s="73" customFormat="1" ht="10.5">
      <c r="A6634" s="129" t="s">
        <v>7116</v>
      </c>
      <c r="B6634" s="130">
        <v>4</v>
      </c>
    </row>
    <row r="6635" spans="1:2" s="73" customFormat="1" ht="10.5">
      <c r="A6635" s="129" t="s">
        <v>7117</v>
      </c>
      <c r="B6635" s="130">
        <v>2.5</v>
      </c>
    </row>
    <row r="6636" spans="1:2" s="73" customFormat="1" ht="10.5">
      <c r="A6636" s="129" t="s">
        <v>7118</v>
      </c>
      <c r="B6636" s="130">
        <v>1.5</v>
      </c>
    </row>
    <row r="6637" spans="1:2" s="73" customFormat="1" ht="10.5">
      <c r="A6637" s="129" t="s">
        <v>7119</v>
      </c>
      <c r="B6637" s="130">
        <v>1.5</v>
      </c>
    </row>
    <row r="6638" spans="1:2" s="73" customFormat="1" ht="10.5">
      <c r="A6638" s="129" t="s">
        <v>7120</v>
      </c>
      <c r="B6638" s="130">
        <v>2</v>
      </c>
    </row>
    <row r="6639" spans="1:2" s="73" customFormat="1" ht="10.5">
      <c r="A6639" s="131" t="s">
        <v>7121</v>
      </c>
      <c r="B6639" s="130">
        <v>2</v>
      </c>
    </row>
    <row r="6640" spans="1:2" s="73" customFormat="1" ht="10.5">
      <c r="A6640" s="131" t="s">
        <v>7122</v>
      </c>
      <c r="B6640" s="130">
        <v>1.5</v>
      </c>
    </row>
    <row r="6641" spans="1:2" s="73" customFormat="1" ht="10.5">
      <c r="A6641" s="131" t="s">
        <v>7123</v>
      </c>
      <c r="B6641" s="130">
        <v>1.5</v>
      </c>
    </row>
    <row r="6642" spans="1:2" s="73" customFormat="1" ht="10.5">
      <c r="A6642" s="131" t="s">
        <v>7124</v>
      </c>
      <c r="B6642" s="130">
        <v>0.5</v>
      </c>
    </row>
    <row r="6643" spans="1:2" s="73" customFormat="1" ht="10.5">
      <c r="A6643" s="131" t="s">
        <v>7125</v>
      </c>
      <c r="B6643" s="130">
        <v>1.5</v>
      </c>
    </row>
    <row r="6644" spans="1:2" s="73" customFormat="1" ht="10.5">
      <c r="A6644" s="131" t="s">
        <v>7126</v>
      </c>
      <c r="B6644" s="130">
        <v>0.5</v>
      </c>
    </row>
    <row r="6645" spans="1:2" s="73" customFormat="1" ht="10.5">
      <c r="A6645" s="131" t="s">
        <v>7127</v>
      </c>
      <c r="B6645" s="130">
        <v>0.5</v>
      </c>
    </row>
    <row r="6646" spans="1:2" s="73" customFormat="1" ht="10.5">
      <c r="A6646" s="131" t="s">
        <v>7128</v>
      </c>
      <c r="B6646" s="130">
        <v>1.5</v>
      </c>
    </row>
    <row r="6647" spans="1:2" s="73" customFormat="1" ht="10.5">
      <c r="A6647" s="131" t="s">
        <v>7129</v>
      </c>
      <c r="B6647" s="130">
        <v>0.5</v>
      </c>
    </row>
    <row r="6648" spans="1:2" s="73" customFormat="1" ht="10.5">
      <c r="A6648" s="131" t="s">
        <v>7130</v>
      </c>
      <c r="B6648" s="130">
        <v>5.5</v>
      </c>
    </row>
    <row r="6649" spans="1:2" s="73" customFormat="1" ht="10.5">
      <c r="A6649" s="131" t="s">
        <v>7131</v>
      </c>
      <c r="B6649" s="130">
        <v>11.5</v>
      </c>
    </row>
    <row r="6650" spans="1:2" s="73" customFormat="1" ht="10.5">
      <c r="A6650" s="131" t="s">
        <v>7132</v>
      </c>
      <c r="B6650" s="130">
        <v>5</v>
      </c>
    </row>
    <row r="6651" spans="1:2" s="73" customFormat="1" ht="10.5">
      <c r="A6651" s="131" t="s">
        <v>7133</v>
      </c>
      <c r="B6651" s="130">
        <v>5.5</v>
      </c>
    </row>
    <row r="6652" spans="1:2" s="73" customFormat="1" ht="10.5">
      <c r="A6652" s="131" t="s">
        <v>7134</v>
      </c>
      <c r="B6652" s="130">
        <v>7.5</v>
      </c>
    </row>
    <row r="6653" spans="1:2" s="73" customFormat="1" ht="10.5">
      <c r="A6653" s="131" t="s">
        <v>7135</v>
      </c>
      <c r="B6653" s="130">
        <v>5.5</v>
      </c>
    </row>
    <row r="6654" spans="1:2" s="73" customFormat="1" ht="10.5">
      <c r="A6654" s="131" t="s">
        <v>7136</v>
      </c>
      <c r="B6654" s="130">
        <v>4.5</v>
      </c>
    </row>
    <row r="6655" spans="1:2" s="73" customFormat="1" ht="10.5">
      <c r="A6655" s="129" t="s">
        <v>7137</v>
      </c>
      <c r="B6655" s="130">
        <v>0.5</v>
      </c>
    </row>
    <row r="6656" spans="1:2" s="73" customFormat="1" ht="10.5">
      <c r="A6656" s="131" t="s">
        <v>7138</v>
      </c>
      <c r="B6656" s="130">
        <v>5.5</v>
      </c>
    </row>
    <row r="6657" spans="1:2" s="73" customFormat="1" ht="10.5">
      <c r="A6657" s="131" t="s">
        <v>7139</v>
      </c>
      <c r="B6657" s="130">
        <v>0.5</v>
      </c>
    </row>
    <row r="6658" spans="1:2" s="73" customFormat="1" ht="10.5">
      <c r="A6658" s="129" t="s">
        <v>7140</v>
      </c>
      <c r="B6658" s="130">
        <v>6</v>
      </c>
    </row>
    <row r="6659" spans="1:2" s="73" customFormat="1" ht="10.5">
      <c r="A6659" s="129" t="s">
        <v>7141</v>
      </c>
      <c r="B6659" s="130">
        <v>0.5</v>
      </c>
    </row>
    <row r="6660" spans="1:2" s="73" customFormat="1" ht="10.5">
      <c r="A6660" s="131" t="s">
        <v>7142</v>
      </c>
      <c r="B6660" s="130">
        <v>6.5</v>
      </c>
    </row>
    <row r="6661" spans="1:2" s="73" customFormat="1" ht="10.5">
      <c r="A6661" s="131" t="s">
        <v>7143</v>
      </c>
      <c r="B6661" s="130">
        <v>0.5</v>
      </c>
    </row>
    <row r="6662" spans="1:2" s="73" customFormat="1" ht="10.5">
      <c r="A6662" s="131" t="s">
        <v>7144</v>
      </c>
      <c r="B6662" s="130">
        <v>6.5</v>
      </c>
    </row>
    <row r="6663" spans="1:2" s="73" customFormat="1" ht="10.5">
      <c r="A6663" s="131" t="s">
        <v>7145</v>
      </c>
      <c r="B6663" s="130">
        <v>0.5</v>
      </c>
    </row>
    <row r="6664" spans="1:2" s="73" customFormat="1" ht="10.5">
      <c r="A6664" s="129" t="s">
        <v>7146</v>
      </c>
      <c r="B6664" s="130">
        <v>0</v>
      </c>
    </row>
    <row r="6665" spans="1:2" s="73" customFormat="1" ht="10.5">
      <c r="A6665" s="131" t="s">
        <v>7147</v>
      </c>
      <c r="B6665" s="130">
        <v>0</v>
      </c>
    </row>
    <row r="6666" spans="1:2" s="73" customFormat="1" ht="10.5">
      <c r="A6666" s="131" t="s">
        <v>7148</v>
      </c>
      <c r="B6666" s="130">
        <v>7</v>
      </c>
    </row>
    <row r="6667" spans="1:2" s="73" customFormat="1" ht="10.5">
      <c r="A6667" s="131" t="s">
        <v>7149</v>
      </c>
      <c r="B6667" s="130">
        <v>6.5</v>
      </c>
    </row>
    <row r="6668" spans="1:2" s="73" customFormat="1" ht="10.5">
      <c r="A6668" s="131" t="s">
        <v>7150</v>
      </c>
      <c r="B6668" s="130">
        <v>0.5</v>
      </c>
    </row>
    <row r="6669" spans="1:2" s="73" customFormat="1" ht="10.5">
      <c r="A6669" s="129" t="s">
        <v>7151</v>
      </c>
      <c r="B6669" s="130">
        <v>1.5</v>
      </c>
    </row>
    <row r="6670" spans="1:2" s="73" customFormat="1" ht="10.5">
      <c r="A6670" s="129" t="s">
        <v>7152</v>
      </c>
      <c r="B6670" s="130">
        <v>5</v>
      </c>
    </row>
    <row r="6671" spans="1:2" s="73" customFormat="1" ht="10.5">
      <c r="A6671" s="129" t="s">
        <v>7153</v>
      </c>
      <c r="B6671" s="130">
        <v>5</v>
      </c>
    </row>
    <row r="6672" spans="1:2" s="73" customFormat="1" ht="10.5">
      <c r="A6672" s="129" t="s">
        <v>7154</v>
      </c>
      <c r="B6672" s="130">
        <v>5</v>
      </c>
    </row>
    <row r="6673" spans="1:2" s="73" customFormat="1" ht="10.5">
      <c r="A6673" s="129" t="s">
        <v>7155</v>
      </c>
      <c r="B6673" s="130">
        <v>5</v>
      </c>
    </row>
    <row r="6674" spans="1:2" s="73" customFormat="1" ht="10.5">
      <c r="A6674" s="129" t="s">
        <v>7156</v>
      </c>
      <c r="B6674" s="130">
        <v>2.5</v>
      </c>
    </row>
    <row r="6675" spans="1:2" s="73" customFormat="1" ht="10.5">
      <c r="A6675" s="129" t="s">
        <v>7157</v>
      </c>
      <c r="B6675" s="130">
        <v>2.5</v>
      </c>
    </row>
    <row r="6676" spans="1:2" s="73" customFormat="1" ht="10.5">
      <c r="A6676" s="129" t="s">
        <v>7158</v>
      </c>
      <c r="B6676" s="130">
        <v>2.5</v>
      </c>
    </row>
    <row r="6677" spans="1:2" s="73" customFormat="1" ht="10.5">
      <c r="A6677" s="129" t="s">
        <v>7159</v>
      </c>
      <c r="B6677" s="130">
        <v>5</v>
      </c>
    </row>
    <row r="6678" spans="1:2" s="73" customFormat="1" ht="10.5">
      <c r="A6678" s="129" t="s">
        <v>7160</v>
      </c>
      <c r="B6678" s="130">
        <v>4.5</v>
      </c>
    </row>
    <row r="6679" spans="1:2" s="73" customFormat="1" ht="10.5">
      <c r="A6679" s="129" t="s">
        <v>7161</v>
      </c>
      <c r="B6679" s="130">
        <v>4</v>
      </c>
    </row>
    <row r="6680" spans="1:2" s="73" customFormat="1" ht="10.5">
      <c r="A6680" s="129" t="s">
        <v>7162</v>
      </c>
      <c r="B6680" s="130">
        <v>4.5</v>
      </c>
    </row>
    <row r="6681" spans="1:2" s="73" customFormat="1" ht="10.5">
      <c r="A6681" s="129" t="s">
        <v>7163</v>
      </c>
      <c r="B6681" s="130">
        <v>1.5</v>
      </c>
    </row>
    <row r="6682" spans="1:2" s="73" customFormat="1" ht="10.5">
      <c r="A6682" s="129" t="s">
        <v>7164</v>
      </c>
      <c r="B6682" s="130">
        <v>4</v>
      </c>
    </row>
    <row r="6683" spans="1:2" s="73" customFormat="1" ht="10.5">
      <c r="A6683" s="129" t="s">
        <v>7165</v>
      </c>
      <c r="B6683" s="130">
        <v>4</v>
      </c>
    </row>
    <row r="6684" spans="1:2" s="73" customFormat="1" ht="10.5">
      <c r="A6684" s="129" t="s">
        <v>7166</v>
      </c>
      <c r="B6684" s="130">
        <v>4.5</v>
      </c>
    </row>
    <row r="6685" spans="1:2" s="73" customFormat="1" ht="10.5">
      <c r="A6685" s="129" t="s">
        <v>7167</v>
      </c>
      <c r="B6685" s="130">
        <v>4</v>
      </c>
    </row>
    <row r="6686" spans="1:2" s="73" customFormat="1" ht="10.5">
      <c r="A6686" s="129" t="s">
        <v>7168</v>
      </c>
      <c r="B6686" s="130">
        <v>5</v>
      </c>
    </row>
    <row r="6687" spans="1:2" s="73" customFormat="1" ht="10.5">
      <c r="A6687" s="129" t="s">
        <v>7169</v>
      </c>
      <c r="B6687" s="130">
        <v>5</v>
      </c>
    </row>
    <row r="6688" spans="1:2" s="73" customFormat="1" ht="10.5">
      <c r="A6688" s="129" t="s">
        <v>7170</v>
      </c>
      <c r="B6688" s="130">
        <v>5</v>
      </c>
    </row>
    <row r="6689" spans="1:2" s="73" customFormat="1" ht="10.5">
      <c r="A6689" s="129" t="s">
        <v>7171</v>
      </c>
      <c r="B6689" s="130">
        <v>4</v>
      </c>
    </row>
    <row r="6690" spans="1:2" s="73" customFormat="1" ht="10.5">
      <c r="A6690" s="129" t="s">
        <v>7172</v>
      </c>
      <c r="B6690" s="130">
        <v>4.5</v>
      </c>
    </row>
    <row r="6691" spans="1:2" s="73" customFormat="1" ht="10.5">
      <c r="A6691" s="129" t="s">
        <v>7173</v>
      </c>
      <c r="B6691" s="130">
        <v>4.5</v>
      </c>
    </row>
    <row r="6692" spans="1:2" s="73" customFormat="1" ht="10.5">
      <c r="A6692" s="129" t="s">
        <v>7174</v>
      </c>
      <c r="B6692" s="130">
        <v>5</v>
      </c>
    </row>
    <row r="6693" spans="1:2" s="73" customFormat="1" ht="10.5">
      <c r="A6693" s="129" t="s">
        <v>7175</v>
      </c>
      <c r="B6693" s="130">
        <v>5</v>
      </c>
    </row>
    <row r="6694" spans="1:2" s="73" customFormat="1" ht="10.5">
      <c r="A6694" s="129" t="s">
        <v>7176</v>
      </c>
      <c r="B6694" s="130">
        <v>5</v>
      </c>
    </row>
    <row r="6695" spans="1:2" s="73" customFormat="1" ht="10.5">
      <c r="A6695" s="129" t="s">
        <v>7177</v>
      </c>
      <c r="B6695" s="130">
        <v>1.5</v>
      </c>
    </row>
    <row r="6696" spans="1:2" s="73" customFormat="1" ht="10.5">
      <c r="A6696" s="129" t="s">
        <v>7178</v>
      </c>
      <c r="B6696" s="130">
        <v>0.5</v>
      </c>
    </row>
    <row r="6697" spans="1:2" s="73" customFormat="1" ht="10.5">
      <c r="A6697" s="129" t="s">
        <v>7179</v>
      </c>
      <c r="B6697" s="130">
        <v>0.5</v>
      </c>
    </row>
    <row r="6698" spans="1:2" s="73" customFormat="1" ht="10.5">
      <c r="A6698" s="129" t="s">
        <v>7180</v>
      </c>
      <c r="B6698" s="130">
        <v>0.5</v>
      </c>
    </row>
    <row r="6699" spans="1:2" s="73" customFormat="1" ht="10.5">
      <c r="A6699" s="129" t="s">
        <v>7181</v>
      </c>
      <c r="B6699" s="130">
        <v>1.5</v>
      </c>
    </row>
    <row r="6700" spans="1:2" s="73" customFormat="1" ht="10.5">
      <c r="A6700" s="129" t="s">
        <v>7182</v>
      </c>
      <c r="B6700" s="130">
        <v>1.5</v>
      </c>
    </row>
    <row r="6701" spans="1:2" s="73" customFormat="1" ht="10.5">
      <c r="A6701" s="129" t="s">
        <v>7183</v>
      </c>
      <c r="B6701" s="130">
        <v>1.5</v>
      </c>
    </row>
    <row r="6702" spans="1:2" s="73" customFormat="1" ht="10.5">
      <c r="A6702" s="129" t="s">
        <v>7184</v>
      </c>
      <c r="B6702" s="130">
        <v>2.5</v>
      </c>
    </row>
    <row r="6703" spans="1:2" s="73" customFormat="1" ht="10.5">
      <c r="A6703" s="129" t="s">
        <v>7185</v>
      </c>
      <c r="B6703" s="130">
        <v>2.5</v>
      </c>
    </row>
    <row r="6704" spans="1:2" s="73" customFormat="1" ht="10.5">
      <c r="A6704" s="129" t="s">
        <v>7186</v>
      </c>
      <c r="B6704" s="130">
        <v>2.5</v>
      </c>
    </row>
    <row r="6705" spans="1:2" s="73" customFormat="1" ht="10.5">
      <c r="A6705" s="129" t="s">
        <v>7187</v>
      </c>
      <c r="B6705" s="130">
        <v>5</v>
      </c>
    </row>
    <row r="6706" spans="1:2" s="73" customFormat="1" ht="10.5">
      <c r="A6706" s="129" t="s">
        <v>7188</v>
      </c>
      <c r="B6706" s="130">
        <v>5</v>
      </c>
    </row>
    <row r="6707" spans="1:2" s="73" customFormat="1" ht="10.5">
      <c r="A6707" s="129" t="s">
        <v>7189</v>
      </c>
      <c r="B6707" s="130">
        <v>1.5</v>
      </c>
    </row>
    <row r="6708" spans="1:2" s="73" customFormat="1" ht="10.5">
      <c r="A6708" s="131" t="s">
        <v>7190</v>
      </c>
      <c r="B6708" s="130">
        <v>0.5</v>
      </c>
    </row>
    <row r="6709" spans="1:2" s="73" customFormat="1" ht="10.5">
      <c r="A6709" s="129" t="s">
        <v>7191</v>
      </c>
      <c r="B6709" s="130">
        <v>0.5</v>
      </c>
    </row>
    <row r="6710" spans="1:2" s="73" customFormat="1" ht="10.5">
      <c r="A6710" s="129" t="s">
        <v>7192</v>
      </c>
      <c r="B6710" s="130">
        <v>8</v>
      </c>
    </row>
    <row r="6711" spans="1:2" s="73" customFormat="1" ht="10.5">
      <c r="A6711" s="131" t="s">
        <v>7193</v>
      </c>
      <c r="B6711" s="130">
        <v>1.5</v>
      </c>
    </row>
    <row r="6712" spans="1:2" s="73" customFormat="1" ht="10.5">
      <c r="A6712" s="131" t="s">
        <v>7194</v>
      </c>
      <c r="B6712" s="130">
        <v>7</v>
      </c>
    </row>
    <row r="6713" spans="1:2" s="73" customFormat="1" ht="10.5">
      <c r="A6713" s="131" t="s">
        <v>7195</v>
      </c>
      <c r="B6713" s="130">
        <v>7.5</v>
      </c>
    </row>
    <row r="6714" spans="1:2" s="73" customFormat="1" ht="10.5">
      <c r="A6714" s="131" t="s">
        <v>7196</v>
      </c>
      <c r="B6714" s="130">
        <v>11</v>
      </c>
    </row>
    <row r="6715" spans="1:2" s="73" customFormat="1" ht="10.5">
      <c r="A6715" s="129" t="s">
        <v>7197</v>
      </c>
      <c r="B6715" s="130">
        <v>5.5</v>
      </c>
    </row>
    <row r="6716" spans="1:2" s="73" customFormat="1" ht="10.5">
      <c r="A6716" s="129" t="s">
        <v>7198</v>
      </c>
      <c r="B6716" s="130">
        <v>7.5</v>
      </c>
    </row>
    <row r="6717" spans="1:2" s="73" customFormat="1" ht="10.5">
      <c r="A6717" s="131" t="s">
        <v>7199</v>
      </c>
      <c r="B6717" s="130">
        <v>3.5</v>
      </c>
    </row>
    <row r="6718" spans="1:2" s="73" customFormat="1" ht="10.5">
      <c r="A6718" s="129" t="s">
        <v>7200</v>
      </c>
      <c r="B6718" s="130">
        <v>4</v>
      </c>
    </row>
    <row r="6719" spans="1:2" s="73" customFormat="1" ht="10.5">
      <c r="A6719" s="129" t="s">
        <v>7201</v>
      </c>
      <c r="B6719" s="130">
        <v>4</v>
      </c>
    </row>
    <row r="6720" spans="1:2" s="73" customFormat="1" ht="10.5">
      <c r="A6720" s="129" t="s">
        <v>7202</v>
      </c>
      <c r="B6720" s="130">
        <v>4</v>
      </c>
    </row>
    <row r="6721" spans="1:2" s="73" customFormat="1" ht="10.5">
      <c r="A6721" s="129" t="s">
        <v>7203</v>
      </c>
      <c r="B6721" s="130">
        <v>4</v>
      </c>
    </row>
    <row r="6722" spans="1:2" s="73" customFormat="1" ht="10.5">
      <c r="A6722" s="129" t="s">
        <v>7204</v>
      </c>
      <c r="B6722" s="130">
        <v>7</v>
      </c>
    </row>
    <row r="6723" spans="1:2" s="73" customFormat="1" ht="10.5">
      <c r="A6723" s="129" t="s">
        <v>7205</v>
      </c>
      <c r="B6723" s="130">
        <v>7</v>
      </c>
    </row>
    <row r="6724" spans="1:2" s="73" customFormat="1" ht="10.5">
      <c r="A6724" s="129" t="s">
        <v>7206</v>
      </c>
      <c r="B6724" s="130">
        <v>8</v>
      </c>
    </row>
    <row r="6725" spans="1:2" s="73" customFormat="1" ht="10.5">
      <c r="A6725" s="129" t="s">
        <v>7207</v>
      </c>
      <c r="B6725" s="130">
        <v>2</v>
      </c>
    </row>
    <row r="6726" spans="1:2" s="73" customFormat="1" ht="10.5">
      <c r="A6726" s="129" t="s">
        <v>7208</v>
      </c>
      <c r="B6726" s="130">
        <v>0.5</v>
      </c>
    </row>
    <row r="6727" spans="1:2" s="73" customFormat="1" ht="10.5">
      <c r="A6727" s="129" t="s">
        <v>7209</v>
      </c>
      <c r="B6727" s="130">
        <v>3</v>
      </c>
    </row>
    <row r="6728" spans="1:2" s="73" customFormat="1" ht="10.5">
      <c r="A6728" s="129" t="s">
        <v>7210</v>
      </c>
      <c r="B6728" s="130">
        <v>2</v>
      </c>
    </row>
    <row r="6729" spans="1:2" s="73" customFormat="1" ht="10.5">
      <c r="A6729" s="129" t="s">
        <v>7211</v>
      </c>
      <c r="B6729" s="130">
        <v>6.5</v>
      </c>
    </row>
    <row r="6730" spans="1:2" s="73" customFormat="1" ht="10.5">
      <c r="A6730" s="129" t="s">
        <v>7212</v>
      </c>
      <c r="B6730" s="130">
        <v>1</v>
      </c>
    </row>
    <row r="6731" spans="1:2" s="73" customFormat="1" ht="10.5">
      <c r="A6731" s="129" t="s">
        <v>7213</v>
      </c>
      <c r="B6731" s="130">
        <v>3.5</v>
      </c>
    </row>
    <row r="6732" spans="1:2" s="73" customFormat="1" ht="10.5">
      <c r="A6732" s="129" t="s">
        <v>7214</v>
      </c>
      <c r="B6732" s="130">
        <v>2.5</v>
      </c>
    </row>
    <row r="6733" spans="1:2" s="73" customFormat="1" ht="10.5">
      <c r="A6733" s="129" t="s">
        <v>7215</v>
      </c>
      <c r="B6733" s="130">
        <v>4</v>
      </c>
    </row>
    <row r="6734" spans="1:2" s="73" customFormat="1" ht="10.5">
      <c r="A6734" s="129" t="s">
        <v>7216</v>
      </c>
      <c r="B6734" s="130">
        <v>6.5</v>
      </c>
    </row>
    <row r="6735" spans="1:2" s="73" customFormat="1" ht="10.5">
      <c r="A6735" s="129" t="s">
        <v>7217</v>
      </c>
      <c r="B6735" s="130">
        <v>1</v>
      </c>
    </row>
    <row r="6736" spans="1:2" s="73" customFormat="1" ht="10.5">
      <c r="A6736" s="129" t="s">
        <v>7218</v>
      </c>
      <c r="B6736" s="130">
        <v>3.5</v>
      </c>
    </row>
    <row r="6737" spans="1:2" s="73" customFormat="1" ht="10.5">
      <c r="A6737" s="129" t="s">
        <v>7219</v>
      </c>
      <c r="B6737" s="130">
        <v>8.5</v>
      </c>
    </row>
    <row r="6738" spans="1:2" s="73" customFormat="1" ht="10.5">
      <c r="A6738" s="129" t="s">
        <v>7220</v>
      </c>
      <c r="B6738" s="130">
        <v>0.5</v>
      </c>
    </row>
    <row r="6739" spans="1:2" s="73" customFormat="1" ht="10.5">
      <c r="A6739" s="129" t="s">
        <v>7221</v>
      </c>
      <c r="B6739" s="130">
        <v>7.5</v>
      </c>
    </row>
    <row r="6740" spans="1:2" s="73" customFormat="1" ht="10.5">
      <c r="A6740" s="129" t="s">
        <v>7222</v>
      </c>
      <c r="B6740" s="130">
        <v>0.5</v>
      </c>
    </row>
    <row r="6741" spans="1:2" s="73" customFormat="1" ht="10.5">
      <c r="A6741" s="129" t="s">
        <v>7223</v>
      </c>
      <c r="B6741" s="130">
        <v>3.5</v>
      </c>
    </row>
    <row r="6742" spans="1:2" s="73" customFormat="1" ht="10.5">
      <c r="A6742" s="129" t="s">
        <v>7224</v>
      </c>
      <c r="B6742" s="130">
        <v>1</v>
      </c>
    </row>
    <row r="6743" spans="1:2" s="73" customFormat="1" ht="10.5">
      <c r="A6743" s="129" t="s">
        <v>7225</v>
      </c>
      <c r="B6743" s="130">
        <v>1</v>
      </c>
    </row>
    <row r="6744" spans="1:2" s="73" customFormat="1" ht="10.5">
      <c r="A6744" s="129" t="s">
        <v>7226</v>
      </c>
      <c r="B6744" s="130">
        <v>0</v>
      </c>
    </row>
    <row r="6745" spans="1:2" s="73" customFormat="1" ht="10.5">
      <c r="A6745" s="129" t="s">
        <v>7227</v>
      </c>
      <c r="B6745" s="130">
        <v>0</v>
      </c>
    </row>
    <row r="6746" spans="1:2" s="73" customFormat="1" ht="10.5">
      <c r="A6746" s="129" t="s">
        <v>7228</v>
      </c>
      <c r="B6746" s="130">
        <v>3</v>
      </c>
    </row>
    <row r="6747" spans="1:2" s="73" customFormat="1" ht="10.5">
      <c r="A6747" s="129" t="s">
        <v>7229</v>
      </c>
      <c r="B6747" s="130">
        <v>2.5</v>
      </c>
    </row>
    <row r="6748" spans="1:2" s="73" customFormat="1" ht="10.5">
      <c r="A6748" s="129" t="s">
        <v>7230</v>
      </c>
      <c r="B6748" s="130">
        <v>2</v>
      </c>
    </row>
    <row r="6749" spans="1:2" s="73" customFormat="1" ht="10.5">
      <c r="A6749" s="131" t="s">
        <v>7231</v>
      </c>
      <c r="B6749" s="130">
        <v>3.5</v>
      </c>
    </row>
    <row r="6750" spans="1:2" s="73" customFormat="1" ht="10.5">
      <c r="A6750" s="129" t="s">
        <v>7232</v>
      </c>
      <c r="B6750" s="130">
        <v>3.5</v>
      </c>
    </row>
    <row r="6751" spans="1:2" s="73" customFormat="1" ht="10.5">
      <c r="A6751" s="129" t="s">
        <v>7233</v>
      </c>
      <c r="B6751" s="130">
        <v>5.5</v>
      </c>
    </row>
    <row r="6752" spans="1:2" s="73" customFormat="1" ht="10.5">
      <c r="A6752" s="131" t="s">
        <v>7234</v>
      </c>
      <c r="B6752" s="130">
        <v>2</v>
      </c>
    </row>
    <row r="6753" spans="1:2" s="73" customFormat="1" ht="10.5">
      <c r="A6753" s="129" t="s">
        <v>7235</v>
      </c>
      <c r="B6753" s="130">
        <v>12</v>
      </c>
    </row>
    <row r="6754" spans="1:2" s="73" customFormat="1" ht="10.5">
      <c r="A6754" s="129" t="s">
        <v>7236</v>
      </c>
      <c r="B6754" s="130">
        <v>8.5</v>
      </c>
    </row>
    <row r="6755" spans="1:2" s="73" customFormat="1" ht="10.5">
      <c r="A6755" s="129" t="s">
        <v>7237</v>
      </c>
      <c r="B6755" s="130">
        <v>10</v>
      </c>
    </row>
    <row r="6756" spans="1:2" s="73" customFormat="1" ht="10.5">
      <c r="A6756" s="129" t="s">
        <v>7238</v>
      </c>
      <c r="B6756" s="130">
        <v>11</v>
      </c>
    </row>
    <row r="6757" spans="1:2" s="73" customFormat="1" ht="10.5">
      <c r="A6757" s="129" t="s">
        <v>7239</v>
      </c>
      <c r="B6757" s="130">
        <v>13.5</v>
      </c>
    </row>
    <row r="6758" spans="1:2" s="73" customFormat="1" ht="10.5">
      <c r="A6758" s="129" t="s">
        <v>7240</v>
      </c>
      <c r="B6758" s="130">
        <v>8.5</v>
      </c>
    </row>
    <row r="6759" spans="1:2" s="73" customFormat="1" ht="10.5">
      <c r="A6759" s="129" t="s">
        <v>7241</v>
      </c>
      <c r="B6759" s="130">
        <v>4.5</v>
      </c>
    </row>
    <row r="6760" spans="1:2" s="73" customFormat="1" ht="10.5">
      <c r="A6760" s="129" t="s">
        <v>7242</v>
      </c>
      <c r="B6760" s="130">
        <v>1.5</v>
      </c>
    </row>
    <row r="6761" spans="1:2" s="73" customFormat="1" ht="10.5">
      <c r="A6761" s="129" t="s">
        <v>7243</v>
      </c>
      <c r="B6761" s="130">
        <v>1</v>
      </c>
    </row>
    <row r="6762" spans="1:2" s="73" customFormat="1" ht="10.5">
      <c r="A6762" s="129" t="s">
        <v>7244</v>
      </c>
      <c r="B6762" s="130">
        <v>4</v>
      </c>
    </row>
    <row r="6763" spans="1:2" s="73" customFormat="1" ht="10.5">
      <c r="A6763" s="129" t="s">
        <v>7245</v>
      </c>
      <c r="B6763" s="130">
        <v>5.5</v>
      </c>
    </row>
    <row r="6764" spans="1:2" s="73" customFormat="1" ht="10.5">
      <c r="A6764" s="129" t="s">
        <v>7246</v>
      </c>
      <c r="B6764" s="130">
        <v>5</v>
      </c>
    </row>
    <row r="6765" spans="1:2" s="73" customFormat="1" ht="10.5">
      <c r="A6765" s="129" t="s">
        <v>7247</v>
      </c>
      <c r="B6765" s="130">
        <v>1</v>
      </c>
    </row>
    <row r="6766" spans="1:2" s="73" customFormat="1" ht="10.5">
      <c r="A6766" s="129" t="s">
        <v>7248</v>
      </c>
      <c r="B6766" s="130">
        <v>4.5</v>
      </c>
    </row>
    <row r="6767" spans="1:2" s="73" customFormat="1" ht="10.5">
      <c r="A6767" s="129" t="s">
        <v>7249</v>
      </c>
      <c r="B6767" s="130">
        <v>0.5</v>
      </c>
    </row>
    <row r="6768" spans="1:2" s="73" customFormat="1" ht="10.5">
      <c r="A6768" s="129" t="s">
        <v>7250</v>
      </c>
      <c r="B6768" s="130">
        <v>0.5</v>
      </c>
    </row>
    <row r="6769" spans="1:2" s="73" customFormat="1" ht="10.5">
      <c r="A6769" s="129" t="s">
        <v>7251</v>
      </c>
      <c r="B6769" s="130">
        <v>2</v>
      </c>
    </row>
    <row r="6770" spans="1:2" s="73" customFormat="1" ht="10.5">
      <c r="A6770" s="129" t="s">
        <v>7252</v>
      </c>
      <c r="B6770" s="130">
        <v>2.5</v>
      </c>
    </row>
    <row r="6771" spans="1:2" s="73" customFormat="1" ht="10.5">
      <c r="A6771" s="129" t="s">
        <v>7253</v>
      </c>
      <c r="B6771" s="130">
        <v>1.5</v>
      </c>
    </row>
    <row r="6772" spans="1:2" s="73" customFormat="1" ht="10.5">
      <c r="A6772" s="129" t="s">
        <v>7254</v>
      </c>
      <c r="B6772" s="130">
        <v>9</v>
      </c>
    </row>
    <row r="6773" spans="1:2" s="73" customFormat="1" ht="10.5">
      <c r="A6773" s="129" t="s">
        <v>7255</v>
      </c>
      <c r="B6773" s="130">
        <v>5.5</v>
      </c>
    </row>
    <row r="6774" spans="1:2" s="73" customFormat="1" ht="10.5">
      <c r="A6774" s="129" t="s">
        <v>7256</v>
      </c>
      <c r="B6774" s="130">
        <v>2.5</v>
      </c>
    </row>
    <row r="6775" spans="1:2" s="73" customFormat="1" ht="10.5">
      <c r="A6775" s="129" t="s">
        <v>7257</v>
      </c>
      <c r="B6775" s="130">
        <v>1</v>
      </c>
    </row>
    <row r="6776" spans="1:2" s="73" customFormat="1" ht="10.5">
      <c r="A6776" s="129" t="s">
        <v>7258</v>
      </c>
      <c r="B6776" s="130">
        <v>1</v>
      </c>
    </row>
    <row r="6777" spans="1:2" s="73" customFormat="1" ht="10.5">
      <c r="A6777" s="129" t="s">
        <v>7259</v>
      </c>
      <c r="B6777" s="130">
        <v>1</v>
      </c>
    </row>
    <row r="6778" spans="1:2" s="73" customFormat="1" ht="10.5">
      <c r="A6778" s="129" t="s">
        <v>7260</v>
      </c>
      <c r="B6778" s="130">
        <v>0.5</v>
      </c>
    </row>
    <row r="6779" spans="1:2" s="73" customFormat="1" ht="10.5">
      <c r="A6779" s="129" t="s">
        <v>7261</v>
      </c>
      <c r="B6779" s="130">
        <v>2.5</v>
      </c>
    </row>
    <row r="6780" spans="1:2" s="73" customFormat="1" ht="10.5">
      <c r="A6780" s="129" t="s">
        <v>7262</v>
      </c>
      <c r="B6780" s="130">
        <v>1.5</v>
      </c>
    </row>
    <row r="6781" spans="1:2" s="73" customFormat="1" ht="10.5">
      <c r="A6781" s="129" t="s">
        <v>7263</v>
      </c>
      <c r="B6781" s="130">
        <v>2.5</v>
      </c>
    </row>
    <row r="6782" spans="1:2" s="73" customFormat="1" ht="10.5">
      <c r="A6782" s="129" t="s">
        <v>7264</v>
      </c>
      <c r="B6782" s="130">
        <v>0.5</v>
      </c>
    </row>
    <row r="6783" spans="1:2" s="73" customFormat="1" ht="10.5">
      <c r="A6783" s="129" t="s">
        <v>7265</v>
      </c>
      <c r="B6783" s="130">
        <v>0.5</v>
      </c>
    </row>
    <row r="6784" spans="1:2" s="73" customFormat="1" ht="10.5">
      <c r="A6784" s="129" t="s">
        <v>7266</v>
      </c>
      <c r="B6784" s="130">
        <v>0.5</v>
      </c>
    </row>
    <row r="6785" spans="1:2" s="73" customFormat="1" ht="10.5">
      <c r="A6785" s="129" t="s">
        <v>7267</v>
      </c>
      <c r="B6785" s="130">
        <v>0.5</v>
      </c>
    </row>
    <row r="6786" spans="1:2" s="73" customFormat="1" ht="10.5">
      <c r="A6786" s="129" t="s">
        <v>7268</v>
      </c>
      <c r="B6786" s="130">
        <v>0.5</v>
      </c>
    </row>
    <row r="6787" spans="1:2" s="73" customFormat="1" ht="10.5">
      <c r="A6787" s="129" t="s">
        <v>7269</v>
      </c>
      <c r="B6787" s="130">
        <v>0.5</v>
      </c>
    </row>
    <row r="6788" spans="1:2" s="73" customFormat="1" ht="10.5">
      <c r="A6788" s="129" t="s">
        <v>7270</v>
      </c>
      <c r="B6788" s="130">
        <v>0.5</v>
      </c>
    </row>
    <row r="6789" spans="1:2" s="73" customFormat="1" ht="10.5">
      <c r="A6789" s="129" t="s">
        <v>7271</v>
      </c>
      <c r="B6789" s="130">
        <v>1</v>
      </c>
    </row>
    <row r="6790" spans="1:2" s="73" customFormat="1" ht="10.5">
      <c r="A6790" s="129" t="s">
        <v>7272</v>
      </c>
      <c r="B6790" s="130">
        <v>1.5</v>
      </c>
    </row>
    <row r="6791" spans="1:2" s="73" customFormat="1" ht="10.5">
      <c r="A6791" s="129" t="s">
        <v>7273</v>
      </c>
      <c r="B6791" s="130">
        <v>1</v>
      </c>
    </row>
    <row r="6792" spans="1:2" s="73" customFormat="1" ht="10.5">
      <c r="A6792" s="129" t="s">
        <v>7274</v>
      </c>
      <c r="B6792" s="130">
        <v>0.5</v>
      </c>
    </row>
    <row r="6793" spans="1:2" s="73" customFormat="1" ht="10.5">
      <c r="A6793" s="129" t="s">
        <v>7275</v>
      </c>
      <c r="B6793" s="130">
        <v>3</v>
      </c>
    </row>
    <row r="6794" spans="1:2" s="73" customFormat="1" ht="10.5">
      <c r="A6794" s="129" t="s">
        <v>7276</v>
      </c>
      <c r="B6794" s="130">
        <v>3</v>
      </c>
    </row>
    <row r="6795" spans="1:2" s="73" customFormat="1" ht="10.5">
      <c r="A6795" s="129" t="s">
        <v>7277</v>
      </c>
      <c r="B6795" s="130">
        <v>3</v>
      </c>
    </row>
    <row r="6796" spans="1:2" s="73" customFormat="1" ht="10.5">
      <c r="A6796" s="129" t="s">
        <v>7278</v>
      </c>
      <c r="B6796" s="130">
        <v>4</v>
      </c>
    </row>
    <row r="6797" spans="1:2" s="73" customFormat="1" ht="10.5">
      <c r="A6797" s="129" t="s">
        <v>7279</v>
      </c>
      <c r="B6797" s="130">
        <v>2.5</v>
      </c>
    </row>
    <row r="6798" spans="1:2" s="73" customFormat="1" ht="10.5">
      <c r="A6798" s="129" t="s">
        <v>7280</v>
      </c>
      <c r="B6798" s="130">
        <v>2.5</v>
      </c>
    </row>
    <row r="6799" spans="1:2" s="73" customFormat="1" ht="10.5">
      <c r="A6799" s="129" t="s">
        <v>7281</v>
      </c>
      <c r="B6799" s="130">
        <v>1.5</v>
      </c>
    </row>
    <row r="6800" spans="1:2" s="73" customFormat="1" ht="10.5">
      <c r="A6800" s="129" t="s">
        <v>7282</v>
      </c>
      <c r="B6800" s="130">
        <v>2</v>
      </c>
    </row>
    <row r="6801" spans="1:2" s="73" customFormat="1" ht="10.5">
      <c r="A6801" s="129" t="s">
        <v>7283</v>
      </c>
      <c r="B6801" s="130">
        <v>1.5</v>
      </c>
    </row>
    <row r="6802" spans="1:2" s="73" customFormat="1" ht="10.5">
      <c r="A6802" s="129" t="s">
        <v>7284</v>
      </c>
      <c r="B6802" s="130">
        <v>2.5</v>
      </c>
    </row>
    <row r="6803" spans="1:2" s="73" customFormat="1" ht="10.5">
      <c r="A6803" s="129" t="s">
        <v>7285</v>
      </c>
      <c r="B6803" s="130">
        <v>2</v>
      </c>
    </row>
    <row r="6804" spans="1:2" s="73" customFormat="1" ht="10.5">
      <c r="A6804" s="129" t="s">
        <v>7286</v>
      </c>
      <c r="B6804" s="130">
        <v>2</v>
      </c>
    </row>
    <row r="6805" spans="1:2" s="73" customFormat="1" ht="10.5">
      <c r="A6805" s="129" t="s">
        <v>7287</v>
      </c>
      <c r="B6805" s="130">
        <v>2</v>
      </c>
    </row>
    <row r="6806" spans="1:2" s="73" customFormat="1" ht="10.5">
      <c r="A6806" s="129" t="s">
        <v>7288</v>
      </c>
      <c r="B6806" s="130">
        <v>2.5</v>
      </c>
    </row>
    <row r="6807" spans="1:2" s="73" customFormat="1" ht="10.5">
      <c r="A6807" s="129" t="s">
        <v>7289</v>
      </c>
      <c r="B6807" s="130">
        <v>1.5</v>
      </c>
    </row>
    <row r="6808" spans="1:2" s="73" customFormat="1" ht="10.5">
      <c r="A6808" s="129" t="s">
        <v>7290</v>
      </c>
      <c r="B6808" s="130">
        <v>2.5</v>
      </c>
    </row>
    <row r="6809" spans="1:2" s="73" customFormat="1" ht="10.5">
      <c r="A6809" s="129" t="s">
        <v>7291</v>
      </c>
      <c r="B6809" s="130">
        <v>1.5</v>
      </c>
    </row>
    <row r="6810" spans="1:2" s="73" customFormat="1" ht="10.5">
      <c r="A6810" s="129" t="s">
        <v>7292</v>
      </c>
      <c r="B6810" s="130">
        <v>1</v>
      </c>
    </row>
    <row r="6811" spans="1:2" s="73" customFormat="1" ht="10.5">
      <c r="A6811" s="129" t="s">
        <v>7293</v>
      </c>
      <c r="B6811" s="130">
        <v>4.5</v>
      </c>
    </row>
    <row r="6812" spans="1:2" s="73" customFormat="1" ht="10.5">
      <c r="A6812" s="129" t="s">
        <v>7294</v>
      </c>
      <c r="B6812" s="130">
        <v>0.5</v>
      </c>
    </row>
    <row r="6813" spans="1:2" s="73" customFormat="1" ht="10.5">
      <c r="A6813" s="129" t="s">
        <v>7295</v>
      </c>
      <c r="B6813" s="130">
        <v>0</v>
      </c>
    </row>
    <row r="6814" spans="1:2" s="73" customFormat="1" ht="10.5">
      <c r="A6814" s="129" t="s">
        <v>7296</v>
      </c>
      <c r="B6814" s="130">
        <v>2</v>
      </c>
    </row>
    <row r="6815" spans="1:2" s="73" customFormat="1" ht="10.5">
      <c r="A6815" s="129" t="s">
        <v>7297</v>
      </c>
      <c r="B6815" s="130">
        <v>2.5</v>
      </c>
    </row>
    <row r="6816" spans="1:2" s="73" customFormat="1" ht="10.5">
      <c r="A6816" s="129" t="s">
        <v>7298</v>
      </c>
      <c r="B6816" s="130">
        <v>2.5</v>
      </c>
    </row>
    <row r="6817" spans="1:2" s="73" customFormat="1" ht="10.5">
      <c r="A6817" s="129" t="s">
        <v>7299</v>
      </c>
      <c r="B6817" s="130">
        <v>0</v>
      </c>
    </row>
    <row r="6818" spans="1:2" s="73" customFormat="1" ht="10.5">
      <c r="A6818" s="129" t="s">
        <v>7300</v>
      </c>
      <c r="B6818" s="130">
        <v>0</v>
      </c>
    </row>
    <row r="6819" spans="1:2" s="73" customFormat="1" ht="10.5">
      <c r="A6819" s="129" t="s">
        <v>7301</v>
      </c>
      <c r="B6819" s="130">
        <v>2.5</v>
      </c>
    </row>
    <row r="6820" spans="1:2" s="73" customFormat="1" ht="10.5">
      <c r="A6820" s="129" t="s">
        <v>7302</v>
      </c>
      <c r="B6820" s="130">
        <v>0.5</v>
      </c>
    </row>
    <row r="6821" spans="1:2" s="73" customFormat="1" ht="10.5">
      <c r="A6821" s="129" t="s">
        <v>7303</v>
      </c>
      <c r="B6821" s="130">
        <v>2.5</v>
      </c>
    </row>
    <row r="6822" spans="1:2" s="73" customFormat="1" ht="10.5">
      <c r="A6822" s="129" t="s">
        <v>7304</v>
      </c>
      <c r="B6822" s="130">
        <v>0</v>
      </c>
    </row>
    <row r="6823" spans="1:2" s="73" customFormat="1" ht="10.5">
      <c r="A6823" s="129" t="s">
        <v>7305</v>
      </c>
      <c r="B6823" s="130">
        <v>2.5</v>
      </c>
    </row>
    <row r="6824" spans="1:2" s="73" customFormat="1" ht="10.5">
      <c r="A6824" s="129" t="s">
        <v>7306</v>
      </c>
      <c r="B6824" s="130">
        <v>3.5</v>
      </c>
    </row>
    <row r="6825" spans="1:2" s="73" customFormat="1" ht="10.5">
      <c r="A6825" s="129" t="s">
        <v>7307</v>
      </c>
      <c r="B6825" s="130">
        <v>2.5</v>
      </c>
    </row>
    <row r="6826" spans="1:2" s="73" customFormat="1" ht="10.5">
      <c r="A6826" s="129" t="s">
        <v>7308</v>
      </c>
      <c r="B6826" s="130">
        <v>1</v>
      </c>
    </row>
    <row r="6827" spans="1:2" s="73" customFormat="1" ht="10.5">
      <c r="A6827" s="129" t="s">
        <v>7309</v>
      </c>
      <c r="B6827" s="130">
        <v>3</v>
      </c>
    </row>
    <row r="6828" spans="1:2" s="73" customFormat="1" ht="10.5">
      <c r="A6828" s="129" t="s">
        <v>7310</v>
      </c>
      <c r="B6828" s="130">
        <v>2</v>
      </c>
    </row>
    <row r="6829" spans="1:2" s="73" customFormat="1" ht="10.5">
      <c r="A6829" s="129" t="s">
        <v>7311</v>
      </c>
      <c r="B6829" s="130">
        <v>1.5</v>
      </c>
    </row>
    <row r="6830" spans="1:2" s="73" customFormat="1" ht="10.5">
      <c r="A6830" s="129" t="s">
        <v>7312</v>
      </c>
      <c r="B6830" s="130">
        <v>1.5</v>
      </c>
    </row>
    <row r="6831" spans="1:2" s="73" customFormat="1" ht="10.5">
      <c r="A6831" s="129" t="s">
        <v>7313</v>
      </c>
      <c r="B6831" s="130">
        <v>2</v>
      </c>
    </row>
    <row r="6832" spans="1:2" s="73" customFormat="1" ht="10.5">
      <c r="A6832" s="129" t="s">
        <v>7314</v>
      </c>
      <c r="B6832" s="130">
        <v>1.5</v>
      </c>
    </row>
    <row r="6833" spans="1:2" s="73" customFormat="1" ht="10.5">
      <c r="A6833" s="129" t="s">
        <v>7315</v>
      </c>
      <c r="B6833" s="130">
        <v>2.5</v>
      </c>
    </row>
    <row r="6834" spans="1:2" s="73" customFormat="1" ht="10.5">
      <c r="A6834" s="129" t="s">
        <v>7316</v>
      </c>
      <c r="B6834" s="130">
        <v>3</v>
      </c>
    </row>
    <row r="6835" spans="1:2" s="73" customFormat="1" ht="10.5">
      <c r="A6835" s="129" t="s">
        <v>7317</v>
      </c>
      <c r="B6835" s="130">
        <v>1.5</v>
      </c>
    </row>
    <row r="6836" spans="1:2" s="73" customFormat="1" ht="10.5">
      <c r="A6836" s="129" t="s">
        <v>7318</v>
      </c>
      <c r="B6836" s="130">
        <v>0.5</v>
      </c>
    </row>
    <row r="6837" spans="1:2" s="73" customFormat="1" ht="10.5">
      <c r="A6837" s="129" t="s">
        <v>7319</v>
      </c>
      <c r="B6837" s="130">
        <v>0.5</v>
      </c>
    </row>
    <row r="6838" spans="1:2" s="73" customFormat="1" ht="10.5">
      <c r="A6838" s="129" t="s">
        <v>7320</v>
      </c>
      <c r="B6838" s="130">
        <v>0.5</v>
      </c>
    </row>
    <row r="6839" spans="1:2" s="73" customFormat="1" ht="10.5">
      <c r="A6839" s="129" t="s">
        <v>7321</v>
      </c>
      <c r="B6839" s="130">
        <v>5</v>
      </c>
    </row>
    <row r="6840" spans="1:2" s="73" customFormat="1" ht="10.5">
      <c r="A6840" s="129" t="s">
        <v>7322</v>
      </c>
      <c r="B6840" s="130">
        <v>0</v>
      </c>
    </row>
    <row r="6841" spans="1:2" s="73" customFormat="1" ht="10.5">
      <c r="A6841" s="129" t="s">
        <v>7323</v>
      </c>
      <c r="B6841" s="130">
        <v>0</v>
      </c>
    </row>
    <row r="6842" spans="1:2" s="73" customFormat="1" ht="10.5">
      <c r="A6842" s="129" t="s">
        <v>7324</v>
      </c>
      <c r="B6842" s="130">
        <v>1.5</v>
      </c>
    </row>
    <row r="6843" spans="1:2" s="73" customFormat="1" ht="10.5">
      <c r="A6843" s="129" t="s">
        <v>7325</v>
      </c>
      <c r="B6843" s="130">
        <v>0.5</v>
      </c>
    </row>
    <row r="6844" spans="1:2" s="73" customFormat="1" ht="10.5">
      <c r="A6844" s="129" t="s">
        <v>7326</v>
      </c>
      <c r="B6844" s="130">
        <v>3.5</v>
      </c>
    </row>
    <row r="6845" spans="1:2" s="73" customFormat="1" ht="10.5">
      <c r="A6845" s="129" t="s">
        <v>7327</v>
      </c>
      <c r="B6845" s="130">
        <v>3</v>
      </c>
    </row>
    <row r="6846" spans="1:2" s="73" customFormat="1" ht="10.5">
      <c r="A6846" s="129" t="s">
        <v>7328</v>
      </c>
      <c r="B6846" s="130">
        <v>1.5</v>
      </c>
    </row>
    <row r="6847" spans="1:2" s="73" customFormat="1" ht="10.5">
      <c r="A6847" s="129" t="s">
        <v>7329</v>
      </c>
      <c r="B6847" s="130">
        <v>1.5</v>
      </c>
    </row>
    <row r="6848" spans="1:2" s="73" customFormat="1" ht="10.5">
      <c r="A6848" s="129" t="s">
        <v>7330</v>
      </c>
      <c r="B6848" s="130">
        <v>2.5</v>
      </c>
    </row>
    <row r="6849" spans="1:2" s="73" customFormat="1" ht="10.5">
      <c r="A6849" s="129" t="s">
        <v>7331</v>
      </c>
      <c r="B6849" s="130">
        <v>2</v>
      </c>
    </row>
    <row r="6850" spans="1:2" s="73" customFormat="1" ht="10.5">
      <c r="A6850" s="129" t="s">
        <v>7332</v>
      </c>
      <c r="B6850" s="130">
        <v>6.5</v>
      </c>
    </row>
    <row r="6851" spans="1:2" s="73" customFormat="1" ht="10.5">
      <c r="A6851" s="129" t="s">
        <v>7333</v>
      </c>
      <c r="B6851" s="130">
        <v>13.5</v>
      </c>
    </row>
    <row r="6852" spans="1:2" s="73" customFormat="1" ht="10.5">
      <c r="A6852" s="129" t="s">
        <v>7334</v>
      </c>
      <c r="B6852" s="130">
        <v>5.5</v>
      </c>
    </row>
    <row r="6853" spans="1:2" s="73" customFormat="1" ht="10.5">
      <c r="A6853" s="129" t="s">
        <v>7335</v>
      </c>
      <c r="B6853" s="130">
        <v>4.5</v>
      </c>
    </row>
    <row r="6854" spans="1:2" s="73" customFormat="1" ht="10.5">
      <c r="A6854" s="129" t="s">
        <v>7336</v>
      </c>
      <c r="B6854" s="130">
        <v>2</v>
      </c>
    </row>
    <row r="6855" spans="1:2" s="73" customFormat="1" ht="10.5">
      <c r="A6855" s="129" t="s">
        <v>7337</v>
      </c>
      <c r="B6855" s="130">
        <v>8.5</v>
      </c>
    </row>
    <row r="6856" spans="1:2" s="73" customFormat="1" ht="10.5">
      <c r="A6856" s="129" t="s">
        <v>7338</v>
      </c>
      <c r="B6856" s="130">
        <v>8.5</v>
      </c>
    </row>
    <row r="6857" spans="1:2" s="73" customFormat="1" ht="10.5">
      <c r="A6857" s="129" t="s">
        <v>7339</v>
      </c>
      <c r="B6857" s="130">
        <v>11</v>
      </c>
    </row>
    <row r="6858" spans="1:2" s="73" customFormat="1" ht="10.5">
      <c r="A6858" s="129" t="s">
        <v>7340</v>
      </c>
      <c r="B6858" s="130">
        <v>8</v>
      </c>
    </row>
    <row r="6859" spans="1:2" s="73" customFormat="1" ht="10.5">
      <c r="A6859" s="129" t="s">
        <v>7341</v>
      </c>
      <c r="B6859" s="130">
        <v>8</v>
      </c>
    </row>
    <row r="6860" spans="1:2" s="73" customFormat="1" ht="10.5">
      <c r="A6860" s="129" t="s">
        <v>7342</v>
      </c>
      <c r="B6860" s="130">
        <v>15</v>
      </c>
    </row>
    <row r="6861" spans="1:2" s="73" customFormat="1" ht="10.5">
      <c r="A6861" s="129" t="s">
        <v>7343</v>
      </c>
      <c r="B6861" s="130">
        <v>12</v>
      </c>
    </row>
    <row r="6862" spans="1:2" s="73" customFormat="1" ht="10.5">
      <c r="A6862" s="129" t="s">
        <v>7344</v>
      </c>
      <c r="B6862" s="130">
        <v>10</v>
      </c>
    </row>
    <row r="6863" spans="1:2" s="73" customFormat="1" ht="10.5">
      <c r="A6863" s="129" t="s">
        <v>7345</v>
      </c>
      <c r="B6863" s="130">
        <v>9.5</v>
      </c>
    </row>
    <row r="6864" spans="1:2" s="73" customFormat="1" ht="10.5">
      <c r="A6864" s="129" t="s">
        <v>7346</v>
      </c>
      <c r="B6864" s="130">
        <v>7.5</v>
      </c>
    </row>
    <row r="6865" spans="1:2" s="73" customFormat="1" ht="10.5">
      <c r="A6865" s="129" t="s">
        <v>7347</v>
      </c>
      <c r="B6865" s="130">
        <v>11.5</v>
      </c>
    </row>
    <row r="6866" spans="1:2" s="73" customFormat="1" ht="10.5">
      <c r="A6866" s="129" t="s">
        <v>7348</v>
      </c>
      <c r="B6866" s="130">
        <v>8.5</v>
      </c>
    </row>
    <row r="6867" spans="1:2" s="73" customFormat="1" ht="10.5">
      <c r="A6867" s="129" t="s">
        <v>7349</v>
      </c>
      <c r="B6867" s="130">
        <v>9</v>
      </c>
    </row>
    <row r="6868" spans="1:2" s="73" customFormat="1" ht="10.5">
      <c r="A6868" s="129" t="s">
        <v>7350</v>
      </c>
      <c r="B6868" s="130">
        <v>11.5</v>
      </c>
    </row>
    <row r="6869" spans="1:2" s="73" customFormat="1" ht="10.5">
      <c r="A6869" s="129" t="s">
        <v>7351</v>
      </c>
      <c r="B6869" s="130">
        <v>15</v>
      </c>
    </row>
    <row r="6870" spans="1:2" s="73" customFormat="1" ht="10.5">
      <c r="A6870" s="129" t="s">
        <v>7352</v>
      </c>
      <c r="B6870" s="130">
        <v>8</v>
      </c>
    </row>
    <row r="6871" spans="1:2" s="73" customFormat="1" ht="10.5">
      <c r="A6871" s="129" t="s">
        <v>7353</v>
      </c>
      <c r="B6871" s="130">
        <v>8</v>
      </c>
    </row>
    <row r="6872" spans="1:2" s="73" customFormat="1" ht="10.5">
      <c r="A6872" s="129" t="s">
        <v>7354</v>
      </c>
      <c r="B6872" s="130">
        <v>10.5</v>
      </c>
    </row>
    <row r="6873" spans="1:2" s="73" customFormat="1" ht="10.5">
      <c r="A6873" s="129" t="s">
        <v>7355</v>
      </c>
      <c r="B6873" s="130">
        <v>8</v>
      </c>
    </row>
    <row r="6874" spans="1:2" s="73" customFormat="1" ht="10.5">
      <c r="A6874" s="129" t="s">
        <v>7356</v>
      </c>
      <c r="B6874" s="130">
        <v>18.5</v>
      </c>
    </row>
    <row r="6875" spans="1:2" s="73" customFormat="1" ht="10.5">
      <c r="A6875" s="129" t="s">
        <v>7357</v>
      </c>
      <c r="B6875" s="130">
        <v>7.5</v>
      </c>
    </row>
    <row r="6876" spans="1:2" s="73" customFormat="1" ht="10.5">
      <c r="A6876" s="129" t="s">
        <v>7358</v>
      </c>
      <c r="B6876" s="130">
        <v>8</v>
      </c>
    </row>
    <row r="6877" spans="1:2" s="73" customFormat="1" ht="10.5">
      <c r="A6877" s="129" t="s">
        <v>7359</v>
      </c>
      <c r="B6877" s="130">
        <v>10.5</v>
      </c>
    </row>
    <row r="6878" spans="1:2" s="73" customFormat="1" ht="10.5">
      <c r="A6878" s="129" t="s">
        <v>7360</v>
      </c>
      <c r="B6878" s="130">
        <v>4</v>
      </c>
    </row>
    <row r="6879" spans="1:2" s="73" customFormat="1" ht="10.5">
      <c r="A6879" s="129" t="s">
        <v>7361</v>
      </c>
      <c r="B6879" s="130">
        <v>8</v>
      </c>
    </row>
    <row r="6880" spans="1:2" s="73" customFormat="1" ht="10.5">
      <c r="A6880" s="129" t="s">
        <v>7362</v>
      </c>
      <c r="B6880" s="130">
        <v>6</v>
      </c>
    </row>
    <row r="6881" spans="1:2" s="73" customFormat="1" ht="10.5">
      <c r="A6881" s="129" t="s">
        <v>7363</v>
      </c>
      <c r="B6881" s="130">
        <v>11.5</v>
      </c>
    </row>
    <row r="6882" spans="1:2" s="73" customFormat="1" ht="10.5">
      <c r="A6882" s="129" t="s">
        <v>7364</v>
      </c>
      <c r="B6882" s="130">
        <v>7</v>
      </c>
    </row>
    <row r="6883" spans="1:2" s="73" customFormat="1" ht="10.5">
      <c r="A6883" s="129" t="s">
        <v>7365</v>
      </c>
      <c r="B6883" s="130">
        <v>12.5</v>
      </c>
    </row>
    <row r="6884" spans="1:2" s="73" customFormat="1" ht="10.5">
      <c r="A6884" s="129" t="s">
        <v>7366</v>
      </c>
      <c r="B6884" s="130">
        <v>10</v>
      </c>
    </row>
    <row r="6885" spans="1:2" s="73" customFormat="1" ht="10.5">
      <c r="A6885" s="129" t="s">
        <v>7367</v>
      </c>
      <c r="B6885" s="130">
        <v>7.5</v>
      </c>
    </row>
    <row r="6886" spans="1:2" s="73" customFormat="1" ht="10.5">
      <c r="A6886" s="129" t="s">
        <v>7368</v>
      </c>
      <c r="B6886" s="130">
        <v>8.5</v>
      </c>
    </row>
    <row r="6887" spans="1:2" s="73" customFormat="1" ht="10.5">
      <c r="A6887" s="129" t="s">
        <v>7369</v>
      </c>
      <c r="B6887" s="130">
        <v>6.5</v>
      </c>
    </row>
    <row r="6888" spans="1:2" s="73" customFormat="1" ht="10.5">
      <c r="A6888" s="129" t="s">
        <v>7370</v>
      </c>
      <c r="B6888" s="130">
        <v>6</v>
      </c>
    </row>
    <row r="6889" spans="1:2" s="73" customFormat="1" ht="10.5">
      <c r="A6889" s="129" t="s">
        <v>7371</v>
      </c>
      <c r="B6889" s="130">
        <v>9</v>
      </c>
    </row>
    <row r="6890" spans="1:2" s="73" customFormat="1" ht="10.5">
      <c r="A6890" s="129" t="s">
        <v>7372</v>
      </c>
      <c r="B6890" s="130">
        <v>9.5</v>
      </c>
    </row>
    <row r="6891" spans="1:2" s="73" customFormat="1" ht="10.5">
      <c r="A6891" s="129" t="s">
        <v>7373</v>
      </c>
      <c r="B6891" s="130">
        <v>9.5</v>
      </c>
    </row>
    <row r="6892" spans="1:2" s="73" customFormat="1" ht="10.5">
      <c r="A6892" s="129" t="s">
        <v>7374</v>
      </c>
      <c r="B6892" s="130">
        <v>10</v>
      </c>
    </row>
    <row r="6893" spans="1:2" s="73" customFormat="1" ht="10.5">
      <c r="A6893" s="129" t="s">
        <v>7375</v>
      </c>
      <c r="B6893" s="130">
        <v>9</v>
      </c>
    </row>
    <row r="6894" spans="1:2" s="73" customFormat="1" ht="10.5">
      <c r="A6894" s="129" t="s">
        <v>7376</v>
      </c>
      <c r="B6894" s="130">
        <v>6.5</v>
      </c>
    </row>
    <row r="6895" spans="1:2" s="73" customFormat="1" ht="10.5">
      <c r="A6895" s="129" t="s">
        <v>7377</v>
      </c>
      <c r="B6895" s="130">
        <v>8.5</v>
      </c>
    </row>
    <row r="6896" spans="1:2" s="73" customFormat="1" ht="10.5">
      <c r="A6896" s="129" t="s">
        <v>7378</v>
      </c>
      <c r="B6896" s="130">
        <v>11.5</v>
      </c>
    </row>
    <row r="6897" spans="1:2" s="73" customFormat="1" ht="10.5">
      <c r="A6897" s="129" t="s">
        <v>7379</v>
      </c>
      <c r="B6897" s="130">
        <v>9.5</v>
      </c>
    </row>
    <row r="6898" spans="1:2" s="73" customFormat="1" ht="10.5">
      <c r="A6898" s="129" t="s">
        <v>7380</v>
      </c>
      <c r="B6898" s="130">
        <v>7.5</v>
      </c>
    </row>
    <row r="6899" spans="1:2" s="73" customFormat="1" ht="10.5">
      <c r="A6899" s="129" t="s">
        <v>7381</v>
      </c>
      <c r="B6899" s="130">
        <v>8</v>
      </c>
    </row>
    <row r="6900" spans="1:2" s="73" customFormat="1" ht="10.5">
      <c r="A6900" s="129" t="s">
        <v>7382</v>
      </c>
      <c r="B6900" s="130">
        <v>8.5</v>
      </c>
    </row>
    <row r="6901" spans="1:2" s="73" customFormat="1" ht="10.5">
      <c r="A6901" s="129" t="s">
        <v>7383</v>
      </c>
      <c r="B6901" s="130">
        <v>10.5</v>
      </c>
    </row>
    <row r="6902" spans="1:2" s="73" customFormat="1" ht="10.5">
      <c r="A6902" s="129" t="s">
        <v>7384</v>
      </c>
      <c r="B6902" s="130">
        <v>8.5</v>
      </c>
    </row>
    <row r="6903" spans="1:2" s="73" customFormat="1" ht="10.5">
      <c r="A6903" s="129" t="s">
        <v>7385</v>
      </c>
      <c r="B6903" s="130">
        <v>6</v>
      </c>
    </row>
    <row r="6904" spans="1:2" s="73" customFormat="1" ht="10.5">
      <c r="A6904" s="129" t="s">
        <v>7386</v>
      </c>
      <c r="B6904" s="130">
        <v>18.5</v>
      </c>
    </row>
    <row r="6905" spans="1:2" s="73" customFormat="1" ht="10.5">
      <c r="A6905" s="129" t="s">
        <v>7387</v>
      </c>
      <c r="B6905" s="130">
        <v>18</v>
      </c>
    </row>
    <row r="6906" spans="1:2" s="73" customFormat="1" ht="10.5">
      <c r="A6906" s="129" t="s">
        <v>7388</v>
      </c>
      <c r="B6906" s="130">
        <v>6.5</v>
      </c>
    </row>
    <row r="6907" spans="1:2" s="73" customFormat="1" ht="10.5">
      <c r="A6907" s="129" t="s">
        <v>7389</v>
      </c>
      <c r="B6907" s="130">
        <v>7</v>
      </c>
    </row>
    <row r="6908" spans="1:2" s="73" customFormat="1" ht="10.5">
      <c r="A6908" s="129" t="s">
        <v>7390</v>
      </c>
      <c r="B6908" s="130">
        <v>19</v>
      </c>
    </row>
    <row r="6909" spans="1:2" s="73" customFormat="1" ht="10.5">
      <c r="A6909" s="129" t="s">
        <v>7391</v>
      </c>
      <c r="B6909" s="130">
        <v>7</v>
      </c>
    </row>
    <row r="6910" spans="1:2" s="73" customFormat="1" ht="10.5">
      <c r="A6910" s="129" t="s">
        <v>7392</v>
      </c>
      <c r="B6910" s="130">
        <v>19</v>
      </c>
    </row>
    <row r="6911" spans="1:2" s="73" customFormat="1" ht="10.5">
      <c r="A6911" s="129" t="s">
        <v>7393</v>
      </c>
      <c r="B6911" s="130">
        <v>7</v>
      </c>
    </row>
    <row r="6912" spans="1:2" s="73" customFormat="1" ht="10.5">
      <c r="A6912" s="129" t="s">
        <v>7394</v>
      </c>
      <c r="B6912" s="130">
        <v>6.5</v>
      </c>
    </row>
    <row r="6913" spans="1:2" s="73" customFormat="1" ht="10.5">
      <c r="A6913" s="129" t="s">
        <v>7395</v>
      </c>
      <c r="B6913" s="130">
        <v>16.5</v>
      </c>
    </row>
    <row r="6914" spans="1:2" s="73" customFormat="1" ht="10.5">
      <c r="A6914" s="129" t="s">
        <v>7396</v>
      </c>
      <c r="B6914" s="130">
        <v>6</v>
      </c>
    </row>
    <row r="6915" spans="1:2" s="73" customFormat="1" ht="10.5">
      <c r="A6915" s="129" t="s">
        <v>7397</v>
      </c>
      <c r="B6915" s="130">
        <v>18.5</v>
      </c>
    </row>
    <row r="6916" spans="1:2" s="73" customFormat="1" ht="10.5">
      <c r="A6916" s="129" t="s">
        <v>7398</v>
      </c>
      <c r="B6916" s="130">
        <v>6.5</v>
      </c>
    </row>
    <row r="6917" spans="1:2" s="73" customFormat="1" ht="10.5">
      <c r="A6917" s="129" t="s">
        <v>7399</v>
      </c>
      <c r="B6917" s="130">
        <v>17</v>
      </c>
    </row>
    <row r="6918" spans="1:2" s="73" customFormat="1" ht="10.5">
      <c r="A6918" s="129" t="s">
        <v>7400</v>
      </c>
      <c r="B6918" s="130">
        <v>14</v>
      </c>
    </row>
    <row r="6919" spans="1:2" s="73" customFormat="1" ht="10.5">
      <c r="A6919" s="129" t="s">
        <v>7401</v>
      </c>
      <c r="B6919" s="130">
        <v>20.5</v>
      </c>
    </row>
    <row r="6920" spans="1:2" s="73" customFormat="1" ht="10.5">
      <c r="A6920" s="129" t="s">
        <v>7402</v>
      </c>
      <c r="B6920" s="130">
        <v>6</v>
      </c>
    </row>
    <row r="6921" spans="1:2" s="73" customFormat="1" ht="10.5">
      <c r="A6921" s="129" t="s">
        <v>7403</v>
      </c>
      <c r="B6921" s="130">
        <v>17.5</v>
      </c>
    </row>
    <row r="6922" spans="1:2" s="73" customFormat="1" ht="10.5">
      <c r="A6922" s="129" t="s">
        <v>7404</v>
      </c>
      <c r="B6922" s="130">
        <v>6.5</v>
      </c>
    </row>
    <row r="6923" spans="1:2" s="73" customFormat="1" ht="10.5">
      <c r="A6923" s="129" t="s">
        <v>7405</v>
      </c>
      <c r="B6923" s="130">
        <v>16.5</v>
      </c>
    </row>
    <row r="6924" spans="1:2" s="73" customFormat="1" ht="10.5">
      <c r="A6924" s="129" t="s">
        <v>7406</v>
      </c>
      <c r="B6924" s="130">
        <v>6</v>
      </c>
    </row>
    <row r="6925" spans="1:2" s="73" customFormat="1" ht="10.5">
      <c r="A6925" s="129" t="s">
        <v>7407</v>
      </c>
      <c r="B6925" s="130">
        <v>17</v>
      </c>
    </row>
    <row r="6926" spans="1:2" s="73" customFormat="1" ht="10.5">
      <c r="A6926" s="129" t="s">
        <v>7408</v>
      </c>
      <c r="B6926" s="130">
        <v>10</v>
      </c>
    </row>
    <row r="6927" spans="1:2" s="73" customFormat="1" ht="10.5">
      <c r="A6927" s="129" t="s">
        <v>7409</v>
      </c>
      <c r="B6927" s="130">
        <v>9.5</v>
      </c>
    </row>
    <row r="6928" spans="1:2" s="73" customFormat="1" ht="10.5">
      <c r="A6928" s="129" t="s">
        <v>7410</v>
      </c>
      <c r="B6928" s="130">
        <v>8</v>
      </c>
    </row>
    <row r="6929" spans="1:2" s="73" customFormat="1" ht="10.5">
      <c r="A6929" s="129" t="s">
        <v>7411</v>
      </c>
      <c r="B6929" s="130">
        <v>10.5</v>
      </c>
    </row>
    <row r="6930" spans="1:2" s="73" customFormat="1" ht="10.5">
      <c r="A6930" s="129" t="s">
        <v>7412</v>
      </c>
      <c r="B6930" s="130">
        <v>11.5</v>
      </c>
    </row>
    <row r="6931" spans="1:2" s="73" customFormat="1" ht="10.5">
      <c r="A6931" s="129" t="s">
        <v>7413</v>
      </c>
      <c r="B6931" s="130">
        <v>5</v>
      </c>
    </row>
    <row r="6932" spans="1:2" s="73" customFormat="1" ht="10.5">
      <c r="A6932" s="129" t="s">
        <v>7414</v>
      </c>
      <c r="B6932" s="130">
        <v>7.5</v>
      </c>
    </row>
    <row r="6933" spans="1:2" s="73" customFormat="1" ht="10.5">
      <c r="A6933" s="129" t="s">
        <v>7415</v>
      </c>
      <c r="B6933" s="130">
        <v>9</v>
      </c>
    </row>
    <row r="6934" spans="1:2" s="73" customFormat="1" ht="10.5">
      <c r="A6934" s="129" t="s">
        <v>7416</v>
      </c>
      <c r="B6934" s="130">
        <v>4</v>
      </c>
    </row>
    <row r="6935" spans="1:2" s="73" customFormat="1" ht="10.5">
      <c r="A6935" s="129" t="s">
        <v>7417</v>
      </c>
      <c r="B6935" s="130">
        <v>8</v>
      </c>
    </row>
    <row r="6936" spans="1:2" s="73" customFormat="1" ht="10.5">
      <c r="A6936" s="129" t="s">
        <v>7418</v>
      </c>
      <c r="B6936" s="130">
        <v>8</v>
      </c>
    </row>
    <row r="6937" spans="1:2" s="73" customFormat="1" ht="10.5">
      <c r="A6937" s="129" t="s">
        <v>7419</v>
      </c>
      <c r="B6937" s="130">
        <v>12.5</v>
      </c>
    </row>
    <row r="6938" spans="1:2" s="73" customFormat="1" ht="10.5">
      <c r="A6938" s="129" t="s">
        <v>7420</v>
      </c>
      <c r="B6938" s="130">
        <v>11</v>
      </c>
    </row>
    <row r="6939" spans="1:2" s="73" customFormat="1" ht="10.5">
      <c r="A6939" s="129" t="s">
        <v>7421</v>
      </c>
      <c r="B6939" s="130">
        <v>11.5</v>
      </c>
    </row>
    <row r="6940" spans="1:2" s="73" customFormat="1" ht="10.5">
      <c r="A6940" s="129" t="s">
        <v>7422</v>
      </c>
      <c r="B6940" s="130">
        <v>4</v>
      </c>
    </row>
    <row r="6941" spans="1:2" s="73" customFormat="1" ht="10.5">
      <c r="A6941" s="129" t="s">
        <v>7423</v>
      </c>
      <c r="B6941" s="130">
        <v>9.5</v>
      </c>
    </row>
    <row r="6942" spans="1:2" s="73" customFormat="1" ht="10.5">
      <c r="A6942" s="129" t="s">
        <v>7424</v>
      </c>
      <c r="B6942" s="130">
        <v>6</v>
      </c>
    </row>
    <row r="6943" spans="1:2" s="73" customFormat="1" ht="10.5">
      <c r="A6943" s="129" t="s">
        <v>7425</v>
      </c>
      <c r="B6943" s="130">
        <v>2.5</v>
      </c>
    </row>
    <row r="6944" spans="1:2" s="73" customFormat="1" ht="10.5">
      <c r="A6944" s="129" t="s">
        <v>7426</v>
      </c>
      <c r="B6944" s="130">
        <v>2</v>
      </c>
    </row>
    <row r="6945" spans="1:2" s="73" customFormat="1" ht="10.5">
      <c r="A6945" s="129" t="s">
        <v>7427</v>
      </c>
      <c r="B6945" s="130">
        <v>8</v>
      </c>
    </row>
    <row r="6946" spans="1:2" s="73" customFormat="1" ht="10.5">
      <c r="A6946" s="129" t="s">
        <v>7428</v>
      </c>
      <c r="B6946" s="130">
        <v>7</v>
      </c>
    </row>
    <row r="6947" spans="1:2" s="73" customFormat="1" ht="10.5">
      <c r="A6947" s="129" t="s">
        <v>7429</v>
      </c>
      <c r="B6947" s="130">
        <v>11.5</v>
      </c>
    </row>
    <row r="6948" spans="1:2" s="73" customFormat="1" ht="10.5">
      <c r="A6948" s="129" t="s">
        <v>7430</v>
      </c>
      <c r="B6948" s="130">
        <v>8.5</v>
      </c>
    </row>
    <row r="6949" spans="1:2" s="73" customFormat="1" ht="10.5">
      <c r="A6949" s="129" t="s">
        <v>7431</v>
      </c>
      <c r="B6949" s="130">
        <v>9</v>
      </c>
    </row>
    <row r="6950" spans="1:2" s="73" customFormat="1" ht="10.5">
      <c r="A6950" s="129" t="s">
        <v>7432</v>
      </c>
      <c r="B6950" s="130">
        <v>5.5</v>
      </c>
    </row>
    <row r="6951" spans="1:2" s="73" customFormat="1" ht="10.5">
      <c r="A6951" s="129" t="s">
        <v>7433</v>
      </c>
      <c r="B6951" s="130">
        <v>3.5</v>
      </c>
    </row>
    <row r="6952" spans="1:2" s="73" customFormat="1" ht="10.5">
      <c r="A6952" s="129" t="s">
        <v>7434</v>
      </c>
      <c r="B6952" s="130">
        <v>8</v>
      </c>
    </row>
    <row r="6953" spans="1:2" s="73" customFormat="1" ht="10.5">
      <c r="A6953" s="129" t="s">
        <v>7435</v>
      </c>
      <c r="B6953" s="130">
        <v>6</v>
      </c>
    </row>
    <row r="6954" spans="1:2" s="73" customFormat="1" ht="10.5">
      <c r="A6954" s="129" t="s">
        <v>7436</v>
      </c>
      <c r="B6954" s="130">
        <v>6</v>
      </c>
    </row>
    <row r="6955" spans="1:2" s="73" customFormat="1" ht="10.5">
      <c r="A6955" s="129" t="s">
        <v>7437</v>
      </c>
      <c r="B6955" s="130">
        <v>6.5</v>
      </c>
    </row>
    <row r="6956" spans="1:2" s="73" customFormat="1" ht="10.5">
      <c r="A6956" s="129" t="s">
        <v>7438</v>
      </c>
      <c r="B6956" s="130">
        <v>5.5</v>
      </c>
    </row>
    <row r="6957" spans="1:2" s="73" customFormat="1" ht="10.5">
      <c r="A6957" s="129" t="s">
        <v>7439</v>
      </c>
      <c r="B6957" s="130">
        <v>5</v>
      </c>
    </row>
    <row r="6958" spans="1:2" s="73" customFormat="1" ht="10.5">
      <c r="A6958" s="129" t="s">
        <v>7440</v>
      </c>
      <c r="B6958" s="130">
        <v>11.5</v>
      </c>
    </row>
    <row r="6959" spans="1:2" s="73" customFormat="1" ht="10.5">
      <c r="A6959" s="129" t="s">
        <v>7441</v>
      </c>
      <c r="B6959" s="130">
        <v>10.5</v>
      </c>
    </row>
    <row r="6960" spans="1:2" s="73" customFormat="1" ht="10.5">
      <c r="A6960" s="129" t="s">
        <v>7442</v>
      </c>
      <c r="B6960" s="130">
        <v>6.5</v>
      </c>
    </row>
    <row r="6961" spans="1:2" s="73" customFormat="1" ht="10.5">
      <c r="A6961" s="129" t="s">
        <v>7443</v>
      </c>
      <c r="B6961" s="130">
        <v>9.5</v>
      </c>
    </row>
    <row r="6962" spans="1:2" s="73" customFormat="1" ht="10.5">
      <c r="A6962" s="129" t="s">
        <v>7444</v>
      </c>
      <c r="B6962" s="130">
        <v>8</v>
      </c>
    </row>
    <row r="6963" spans="1:2" s="73" customFormat="1" ht="10.5">
      <c r="A6963" s="129" t="s">
        <v>7445</v>
      </c>
      <c r="B6963" s="130">
        <v>11.5</v>
      </c>
    </row>
    <row r="6964" spans="1:2" s="73" customFormat="1" ht="10.5">
      <c r="A6964" s="129" t="s">
        <v>7446</v>
      </c>
      <c r="B6964" s="130">
        <v>6.5</v>
      </c>
    </row>
    <row r="6965" spans="1:2" s="73" customFormat="1" ht="10.5">
      <c r="A6965" s="129" t="s">
        <v>7447</v>
      </c>
      <c r="B6965" s="130">
        <v>8</v>
      </c>
    </row>
    <row r="6966" spans="1:2" s="73" customFormat="1" ht="10.5">
      <c r="A6966" s="129" t="s">
        <v>7448</v>
      </c>
      <c r="B6966" s="130">
        <v>11.5</v>
      </c>
    </row>
    <row r="6967" spans="1:2" s="73" customFormat="1" ht="10.5">
      <c r="A6967" s="129" t="s">
        <v>7449</v>
      </c>
      <c r="B6967" s="130">
        <v>8.5</v>
      </c>
    </row>
    <row r="6968" spans="1:2" s="73" customFormat="1" ht="10.5">
      <c r="A6968" s="129" t="s">
        <v>7450</v>
      </c>
      <c r="B6968" s="130">
        <v>9</v>
      </c>
    </row>
    <row r="6969" spans="1:2" s="73" customFormat="1" ht="10.5">
      <c r="A6969" s="129" t="s">
        <v>7451</v>
      </c>
      <c r="B6969" s="130">
        <v>8.5</v>
      </c>
    </row>
    <row r="6970" spans="1:2" s="73" customFormat="1" ht="10.5">
      <c r="A6970" s="129" t="s">
        <v>7452</v>
      </c>
      <c r="B6970" s="130">
        <v>12.5</v>
      </c>
    </row>
    <row r="6971" spans="1:2" s="73" customFormat="1" ht="10.5">
      <c r="A6971" s="129" t="s">
        <v>7453</v>
      </c>
      <c r="B6971" s="130">
        <v>11.5</v>
      </c>
    </row>
    <row r="6972" spans="1:2" s="73" customFormat="1" ht="10.5">
      <c r="A6972" s="129" t="s">
        <v>7454</v>
      </c>
      <c r="B6972" s="130">
        <v>3.5</v>
      </c>
    </row>
    <row r="6973" spans="1:2" s="73" customFormat="1" ht="10.5">
      <c r="A6973" s="129" t="s">
        <v>7455</v>
      </c>
      <c r="B6973" s="130">
        <v>1</v>
      </c>
    </row>
    <row r="6974" spans="1:2" s="73" customFormat="1" ht="10.5">
      <c r="A6974" s="129" t="s">
        <v>7456</v>
      </c>
      <c r="B6974" s="130">
        <v>1</v>
      </c>
    </row>
    <row r="6975" spans="1:2" s="73" customFormat="1" ht="10.5">
      <c r="A6975" s="129" t="s">
        <v>7457</v>
      </c>
      <c r="B6975" s="130">
        <v>0.5</v>
      </c>
    </row>
    <row r="6976" spans="1:2" s="73" customFormat="1" ht="10.5">
      <c r="A6976" s="129" t="s">
        <v>7458</v>
      </c>
      <c r="B6976" s="130">
        <v>0.5</v>
      </c>
    </row>
    <row r="6977" spans="1:2" s="73" customFormat="1" ht="10.5">
      <c r="A6977" s="129" t="s">
        <v>7459</v>
      </c>
      <c r="B6977" s="130">
        <v>0.5</v>
      </c>
    </row>
    <row r="6978" spans="1:2" s="73" customFormat="1" ht="10.5">
      <c r="A6978" s="129" t="s">
        <v>7460</v>
      </c>
      <c r="B6978" s="130">
        <v>0.5</v>
      </c>
    </row>
    <row r="6979" spans="1:2" s="73" customFormat="1" ht="10.5">
      <c r="A6979" s="129" t="s">
        <v>7461</v>
      </c>
      <c r="B6979" s="130">
        <v>0.5</v>
      </c>
    </row>
    <row r="6980" spans="1:2" s="73" customFormat="1" ht="10.5">
      <c r="A6980" s="129" t="s">
        <v>7462</v>
      </c>
      <c r="B6980" s="130">
        <v>0.5</v>
      </c>
    </row>
    <row r="6981" spans="1:2" s="73" customFormat="1" ht="10.5">
      <c r="A6981" s="129" t="s">
        <v>7463</v>
      </c>
      <c r="B6981" s="130">
        <v>0.5</v>
      </c>
    </row>
    <row r="6982" spans="1:2" s="73" customFormat="1" ht="10.5">
      <c r="A6982" s="129" t="s">
        <v>7464</v>
      </c>
      <c r="B6982" s="130">
        <v>0.5</v>
      </c>
    </row>
    <row r="6983" spans="1:2" s="73" customFormat="1" ht="10.5">
      <c r="A6983" s="129" t="s">
        <v>7465</v>
      </c>
      <c r="B6983" s="130">
        <v>0.5</v>
      </c>
    </row>
    <row r="6984" spans="1:2" s="73" customFormat="1" ht="10.5">
      <c r="A6984" s="129" t="s">
        <v>7466</v>
      </c>
      <c r="B6984" s="130">
        <v>0.5</v>
      </c>
    </row>
    <row r="6985" spans="1:2" s="73" customFormat="1" ht="10.5">
      <c r="A6985" s="129" t="s">
        <v>7467</v>
      </c>
      <c r="B6985" s="130">
        <v>0.5</v>
      </c>
    </row>
    <row r="6986" spans="1:2" s="73" customFormat="1" ht="10.5">
      <c r="A6986" s="129" t="s">
        <v>7468</v>
      </c>
      <c r="B6986" s="130">
        <v>0.5</v>
      </c>
    </row>
    <row r="6987" spans="1:2" s="73" customFormat="1" ht="10.5">
      <c r="A6987" s="129" t="s">
        <v>7469</v>
      </c>
      <c r="B6987" s="130">
        <v>0.5</v>
      </c>
    </row>
    <row r="6988" spans="1:2" s="73" customFormat="1" ht="10.5">
      <c r="A6988" s="129" t="s">
        <v>7470</v>
      </c>
      <c r="B6988" s="130">
        <v>0.5</v>
      </c>
    </row>
    <row r="6989" spans="1:2" s="73" customFormat="1" ht="10.5">
      <c r="A6989" s="129" t="s">
        <v>7471</v>
      </c>
      <c r="B6989" s="130">
        <v>0.5</v>
      </c>
    </row>
    <row r="6990" spans="1:2" s="73" customFormat="1" ht="10.5">
      <c r="A6990" s="129" t="s">
        <v>7472</v>
      </c>
      <c r="B6990" s="130">
        <v>1</v>
      </c>
    </row>
    <row r="6991" spans="1:2" s="73" customFormat="1" ht="10.5">
      <c r="A6991" s="129" t="s">
        <v>7473</v>
      </c>
      <c r="B6991" s="130">
        <v>0.5</v>
      </c>
    </row>
    <row r="6992" spans="1:2" s="73" customFormat="1" ht="10.5">
      <c r="A6992" s="129" t="s">
        <v>7474</v>
      </c>
      <c r="B6992" s="130">
        <v>1</v>
      </c>
    </row>
    <row r="6993" spans="1:2" s="73" customFormat="1" ht="10.5">
      <c r="A6993" s="129" t="s">
        <v>7475</v>
      </c>
      <c r="B6993" s="130">
        <v>3</v>
      </c>
    </row>
    <row r="6994" spans="1:2" s="73" customFormat="1" ht="10.5">
      <c r="A6994" s="129" t="s">
        <v>7476</v>
      </c>
      <c r="B6994" s="130">
        <v>1</v>
      </c>
    </row>
    <row r="6995" spans="1:2" s="73" customFormat="1" ht="10.5">
      <c r="A6995" s="129" t="s">
        <v>7477</v>
      </c>
      <c r="B6995" s="130">
        <v>4</v>
      </c>
    </row>
    <row r="6996" spans="1:2" s="73" customFormat="1" ht="10.5">
      <c r="A6996" s="129" t="s">
        <v>7478</v>
      </c>
      <c r="B6996" s="130">
        <v>3</v>
      </c>
    </row>
    <row r="6997" spans="1:2" s="73" customFormat="1" ht="10.5">
      <c r="A6997" s="129" t="s">
        <v>7479</v>
      </c>
      <c r="B6997" s="130">
        <v>3</v>
      </c>
    </row>
    <row r="6998" spans="1:2" s="73" customFormat="1" ht="10.5">
      <c r="A6998" s="129" t="s">
        <v>7480</v>
      </c>
      <c r="B6998" s="130">
        <v>4</v>
      </c>
    </row>
    <row r="6999" spans="1:2" s="73" customFormat="1" ht="10.5">
      <c r="A6999" s="129" t="s">
        <v>7481</v>
      </c>
      <c r="B6999" s="130">
        <v>3.5</v>
      </c>
    </row>
    <row r="7000" spans="1:2" s="73" customFormat="1" ht="10.5">
      <c r="A7000" s="129" t="s">
        <v>7482</v>
      </c>
      <c r="B7000" s="130">
        <v>1</v>
      </c>
    </row>
    <row r="7001" spans="1:2" s="73" customFormat="1" ht="10.5">
      <c r="A7001" s="129" t="s">
        <v>7483</v>
      </c>
      <c r="B7001" s="130">
        <v>3</v>
      </c>
    </row>
    <row r="7002" spans="1:2" s="73" customFormat="1" ht="10.5">
      <c r="A7002" s="129" t="s">
        <v>7484</v>
      </c>
      <c r="B7002" s="130">
        <v>0.5</v>
      </c>
    </row>
    <row r="7003" spans="1:2" s="73" customFormat="1" ht="10.5">
      <c r="A7003" s="129" t="s">
        <v>7485</v>
      </c>
      <c r="B7003" s="130">
        <v>1</v>
      </c>
    </row>
    <row r="7004" spans="1:2" s="73" customFormat="1" ht="10.5">
      <c r="A7004" s="129" t="s">
        <v>7486</v>
      </c>
      <c r="B7004" s="130">
        <v>1</v>
      </c>
    </row>
    <row r="7005" spans="1:2" s="73" customFormat="1" ht="10.5">
      <c r="A7005" s="129" t="s">
        <v>7487</v>
      </c>
      <c r="B7005" s="130">
        <v>1</v>
      </c>
    </row>
    <row r="7006" spans="1:2" s="73" customFormat="1" ht="10.5">
      <c r="A7006" s="129" t="s">
        <v>7488</v>
      </c>
      <c r="B7006" s="130">
        <v>1</v>
      </c>
    </row>
    <row r="7007" spans="1:2" s="73" customFormat="1" ht="10.5">
      <c r="A7007" s="129" t="s">
        <v>7489</v>
      </c>
      <c r="B7007" s="130">
        <v>1.5</v>
      </c>
    </row>
    <row r="7008" spans="1:2" s="73" customFormat="1" ht="10.5">
      <c r="A7008" s="129" t="s">
        <v>7490</v>
      </c>
      <c r="B7008" s="130">
        <v>1</v>
      </c>
    </row>
    <row r="7009" spans="1:2" s="73" customFormat="1" ht="10.5">
      <c r="A7009" s="129" t="s">
        <v>7491</v>
      </c>
      <c r="B7009" s="130">
        <v>0.5</v>
      </c>
    </row>
    <row r="7010" spans="1:2" s="73" customFormat="1" ht="10.5">
      <c r="A7010" s="129" t="s">
        <v>7492</v>
      </c>
      <c r="B7010" s="130">
        <v>0.5</v>
      </c>
    </row>
    <row r="7011" spans="1:2" s="73" customFormat="1" ht="10.5">
      <c r="A7011" s="129" t="s">
        <v>7493</v>
      </c>
      <c r="B7011" s="130">
        <v>0.5</v>
      </c>
    </row>
    <row r="7012" spans="1:2" s="73" customFormat="1" ht="10.5">
      <c r="A7012" s="129" t="s">
        <v>7494</v>
      </c>
      <c r="B7012" s="130">
        <v>0.5</v>
      </c>
    </row>
    <row r="7013" spans="1:2" s="73" customFormat="1" ht="10.5">
      <c r="A7013" s="129" t="s">
        <v>7495</v>
      </c>
      <c r="B7013" s="130">
        <v>1</v>
      </c>
    </row>
    <row r="7014" spans="1:2" s="73" customFormat="1" ht="10.5">
      <c r="A7014" s="129" t="s">
        <v>7496</v>
      </c>
      <c r="B7014" s="130">
        <v>1</v>
      </c>
    </row>
    <row r="7015" spans="1:2" s="73" customFormat="1" ht="10.5">
      <c r="A7015" s="129" t="s">
        <v>7497</v>
      </c>
      <c r="B7015" s="130">
        <v>1</v>
      </c>
    </row>
    <row r="7016" spans="1:2" s="73" customFormat="1" ht="10.5">
      <c r="A7016" s="129" t="s">
        <v>7498</v>
      </c>
      <c r="B7016" s="130">
        <v>0.5</v>
      </c>
    </row>
    <row r="7017" spans="1:2" s="73" customFormat="1" ht="10.5">
      <c r="A7017" s="129" t="s">
        <v>7499</v>
      </c>
      <c r="B7017" s="130">
        <v>0.5</v>
      </c>
    </row>
    <row r="7018" spans="1:2" s="73" customFormat="1" ht="10.5">
      <c r="A7018" s="129" t="s">
        <v>7500</v>
      </c>
      <c r="B7018" s="130">
        <v>0.5</v>
      </c>
    </row>
    <row r="7019" spans="1:2" s="73" customFormat="1" ht="10.5">
      <c r="A7019" s="129" t="s">
        <v>7501</v>
      </c>
      <c r="B7019" s="130">
        <v>0.5</v>
      </c>
    </row>
    <row r="7020" spans="1:2" s="73" customFormat="1" ht="10.5">
      <c r="A7020" s="129" t="s">
        <v>7502</v>
      </c>
      <c r="B7020" s="130">
        <v>0.5</v>
      </c>
    </row>
    <row r="7021" spans="1:2" s="73" customFormat="1" ht="10.5">
      <c r="A7021" s="129" t="s">
        <v>7503</v>
      </c>
      <c r="B7021" s="130">
        <v>1</v>
      </c>
    </row>
    <row r="7022" spans="1:2" s="73" customFormat="1" ht="10.5">
      <c r="A7022" s="129" t="s">
        <v>7504</v>
      </c>
      <c r="B7022" s="130">
        <v>2</v>
      </c>
    </row>
    <row r="7023" spans="1:2" s="73" customFormat="1" ht="10.5">
      <c r="A7023" s="129" t="s">
        <v>7505</v>
      </c>
      <c r="B7023" s="130">
        <v>1.5</v>
      </c>
    </row>
    <row r="7024" spans="1:2" s="73" customFormat="1" ht="10.5">
      <c r="A7024" s="129" t="s">
        <v>7506</v>
      </c>
      <c r="B7024" s="130">
        <v>0.5</v>
      </c>
    </row>
    <row r="7025" spans="1:2" s="73" customFormat="1" ht="10.5">
      <c r="A7025" s="129" t="s">
        <v>7507</v>
      </c>
      <c r="B7025" s="130">
        <v>0.5</v>
      </c>
    </row>
    <row r="7026" spans="1:2" s="73" customFormat="1" ht="10.5">
      <c r="A7026" s="129" t="s">
        <v>7508</v>
      </c>
      <c r="B7026" s="130">
        <v>0.5</v>
      </c>
    </row>
    <row r="7027" spans="1:2" s="73" customFormat="1" ht="10.5">
      <c r="A7027" s="129" t="s">
        <v>7509</v>
      </c>
      <c r="B7027" s="130">
        <v>0.5</v>
      </c>
    </row>
    <row r="7028" spans="1:2" s="73" customFormat="1" ht="10.5">
      <c r="A7028" s="129" t="s">
        <v>7510</v>
      </c>
      <c r="B7028" s="130">
        <v>0.5</v>
      </c>
    </row>
    <row r="7029" spans="1:2" s="73" customFormat="1" ht="10.5">
      <c r="A7029" s="129" t="s">
        <v>7511</v>
      </c>
      <c r="B7029" s="130">
        <v>6</v>
      </c>
    </row>
    <row r="7030" spans="1:2" s="73" customFormat="1" ht="10.5">
      <c r="A7030" s="129" t="s">
        <v>7512</v>
      </c>
      <c r="B7030" s="130">
        <v>6.5</v>
      </c>
    </row>
    <row r="7031" spans="1:2" s="73" customFormat="1" ht="10.5">
      <c r="A7031" s="129" t="s">
        <v>7513</v>
      </c>
      <c r="B7031" s="130">
        <v>6</v>
      </c>
    </row>
    <row r="7032" spans="1:2" s="73" customFormat="1" ht="10.5">
      <c r="A7032" s="129" t="s">
        <v>7514</v>
      </c>
      <c r="B7032" s="130">
        <v>4</v>
      </c>
    </row>
    <row r="7033" spans="1:2" s="73" customFormat="1" ht="10.5">
      <c r="A7033" s="129" t="s">
        <v>7515</v>
      </c>
      <c r="B7033" s="130">
        <v>5.5</v>
      </c>
    </row>
    <row r="7034" spans="1:2" s="73" customFormat="1" ht="10.5">
      <c r="A7034" s="129" t="s">
        <v>7516</v>
      </c>
      <c r="B7034" s="130">
        <v>6.5</v>
      </c>
    </row>
    <row r="7035" spans="1:2" s="73" customFormat="1" ht="10.5">
      <c r="A7035" s="129" t="s">
        <v>7517</v>
      </c>
      <c r="B7035" s="130">
        <v>0.5</v>
      </c>
    </row>
    <row r="7036" spans="1:2" s="73" customFormat="1" ht="10.5">
      <c r="A7036" s="129" t="s">
        <v>7518</v>
      </c>
      <c r="B7036" s="130">
        <v>0</v>
      </c>
    </row>
    <row r="7037" spans="1:2" s="73" customFormat="1" ht="10.5">
      <c r="A7037" s="129" t="s">
        <v>7519</v>
      </c>
      <c r="B7037" s="130">
        <v>0.5</v>
      </c>
    </row>
    <row r="7038" spans="1:2" s="73" customFormat="1" ht="10.5">
      <c r="A7038" s="129" t="s">
        <v>7520</v>
      </c>
      <c r="B7038" s="130">
        <v>0.5</v>
      </c>
    </row>
    <row r="7039" spans="1:2" s="73" customFormat="1" ht="10.5">
      <c r="A7039" s="129" t="s">
        <v>7521</v>
      </c>
      <c r="B7039" s="130">
        <v>0.5</v>
      </c>
    </row>
    <row r="7040" spans="1:2" s="73" customFormat="1" ht="10.5">
      <c r="A7040" s="129" t="s">
        <v>7522</v>
      </c>
      <c r="B7040" s="130">
        <v>0</v>
      </c>
    </row>
    <row r="7041" spans="1:2" s="73" customFormat="1" ht="10.5">
      <c r="A7041" s="129" t="s">
        <v>7523</v>
      </c>
      <c r="B7041" s="130">
        <v>0.5</v>
      </c>
    </row>
    <row r="7042" spans="1:2" s="73" customFormat="1" ht="10.5">
      <c r="A7042" s="129" t="s">
        <v>7524</v>
      </c>
      <c r="B7042" s="130">
        <v>0</v>
      </c>
    </row>
    <row r="7043" spans="1:2" s="73" customFormat="1" ht="10.5">
      <c r="A7043" s="129" t="s">
        <v>7525</v>
      </c>
      <c r="B7043" s="130">
        <v>0</v>
      </c>
    </row>
    <row r="7044" spans="1:2" s="73" customFormat="1" ht="10.5">
      <c r="A7044" s="129" t="s">
        <v>7526</v>
      </c>
      <c r="B7044" s="130">
        <v>0</v>
      </c>
    </row>
    <row r="7045" spans="1:2" s="73" customFormat="1" ht="10.5">
      <c r="A7045" s="129" t="s">
        <v>7527</v>
      </c>
      <c r="B7045" s="130">
        <v>1</v>
      </c>
    </row>
    <row r="7046" spans="1:2" s="73" customFormat="1" ht="10.5">
      <c r="A7046" s="129" t="s">
        <v>7528</v>
      </c>
      <c r="B7046" s="130">
        <v>1</v>
      </c>
    </row>
    <row r="7047" spans="1:2" s="73" customFormat="1" ht="10.5">
      <c r="A7047" s="129" t="s">
        <v>7529</v>
      </c>
      <c r="B7047" s="130">
        <v>1</v>
      </c>
    </row>
    <row r="7048" spans="1:2" s="73" customFormat="1" ht="10.5">
      <c r="A7048" s="129" t="s">
        <v>7530</v>
      </c>
      <c r="B7048" s="130">
        <v>1</v>
      </c>
    </row>
    <row r="7049" spans="1:2" s="73" customFormat="1" ht="10.5">
      <c r="A7049" s="129" t="s">
        <v>7531</v>
      </c>
      <c r="B7049" s="130">
        <v>2.5</v>
      </c>
    </row>
    <row r="7050" spans="1:2" s="73" customFormat="1" ht="10.5">
      <c r="A7050" s="129" t="s">
        <v>7532</v>
      </c>
      <c r="B7050" s="130">
        <v>3</v>
      </c>
    </row>
    <row r="7051" spans="1:2" s="73" customFormat="1" ht="10.5">
      <c r="A7051" s="129" t="s">
        <v>7533</v>
      </c>
      <c r="B7051" s="130">
        <v>2</v>
      </c>
    </row>
    <row r="7052" spans="1:2" s="73" customFormat="1" ht="10.5">
      <c r="A7052" s="129" t="s">
        <v>7534</v>
      </c>
      <c r="B7052" s="130">
        <v>3.5</v>
      </c>
    </row>
    <row r="7053" spans="1:2" s="73" customFormat="1" ht="10.5">
      <c r="A7053" s="129" t="s">
        <v>7535</v>
      </c>
      <c r="B7053" s="130">
        <v>1.5</v>
      </c>
    </row>
    <row r="7054" spans="1:2" s="73" customFormat="1" ht="10.5">
      <c r="A7054" s="129" t="s">
        <v>7536</v>
      </c>
      <c r="B7054" s="130">
        <v>1</v>
      </c>
    </row>
    <row r="7055" spans="1:2" s="73" customFormat="1" ht="10.5">
      <c r="A7055" s="129" t="s">
        <v>7537</v>
      </c>
      <c r="B7055" s="130">
        <v>1.5</v>
      </c>
    </row>
    <row r="7056" spans="1:2" s="73" customFormat="1" ht="10.5">
      <c r="A7056" s="131" t="s">
        <v>7538</v>
      </c>
      <c r="B7056" s="130">
        <v>1.5</v>
      </c>
    </row>
    <row r="7057" spans="1:2" s="73" customFormat="1" ht="10.5">
      <c r="A7057" s="131" t="s">
        <v>7539</v>
      </c>
      <c r="B7057" s="130">
        <v>3</v>
      </c>
    </row>
    <row r="7058" spans="1:2" s="73" customFormat="1" ht="10.5">
      <c r="A7058" s="131" t="s">
        <v>7540</v>
      </c>
      <c r="B7058" s="130">
        <v>1.5</v>
      </c>
    </row>
    <row r="7059" spans="1:2" s="73" customFormat="1" ht="10.5">
      <c r="A7059" s="131" t="s">
        <v>7541</v>
      </c>
      <c r="B7059" s="130">
        <v>2</v>
      </c>
    </row>
    <row r="7060" spans="1:2" s="73" customFormat="1" ht="10.5">
      <c r="A7060" s="131" t="s">
        <v>7542</v>
      </c>
      <c r="B7060" s="130">
        <v>2</v>
      </c>
    </row>
    <row r="7061" spans="1:2" s="73" customFormat="1" ht="10.5">
      <c r="A7061" s="131" t="s">
        <v>7543</v>
      </c>
      <c r="B7061" s="130">
        <v>2</v>
      </c>
    </row>
    <row r="7062" spans="1:2" s="73" customFormat="1" ht="10.5">
      <c r="A7062" s="131" t="s">
        <v>7544</v>
      </c>
      <c r="B7062" s="130">
        <v>2</v>
      </c>
    </row>
    <row r="7063" spans="1:2" s="73" customFormat="1" ht="10.5">
      <c r="A7063" s="131" t="s">
        <v>7545</v>
      </c>
      <c r="B7063" s="130">
        <v>2.5</v>
      </c>
    </row>
    <row r="7064" spans="1:2" s="73" customFormat="1" ht="10.5">
      <c r="A7064" s="131" t="s">
        <v>7546</v>
      </c>
      <c r="B7064" s="130">
        <v>2</v>
      </c>
    </row>
    <row r="7065" spans="1:2" s="73" customFormat="1" ht="10.5">
      <c r="A7065" s="131" t="s">
        <v>7547</v>
      </c>
      <c r="B7065" s="130">
        <v>2</v>
      </c>
    </row>
    <row r="7066" spans="1:2" s="73" customFormat="1" ht="10.5">
      <c r="A7066" s="131" t="s">
        <v>7548</v>
      </c>
      <c r="B7066" s="130">
        <v>2.5</v>
      </c>
    </row>
    <row r="7067" spans="1:2" s="73" customFormat="1" ht="10.5">
      <c r="A7067" s="131" t="s">
        <v>7549</v>
      </c>
      <c r="B7067" s="130">
        <v>2</v>
      </c>
    </row>
    <row r="7068" spans="1:2" s="73" customFormat="1" ht="10.5">
      <c r="A7068" s="131" t="s">
        <v>7550</v>
      </c>
      <c r="B7068" s="130">
        <v>2</v>
      </c>
    </row>
    <row r="7069" spans="1:2" s="73" customFormat="1" ht="10.5">
      <c r="A7069" s="131" t="s">
        <v>7551</v>
      </c>
      <c r="B7069" s="130">
        <v>1.5</v>
      </c>
    </row>
    <row r="7070" spans="1:2" s="73" customFormat="1" ht="10.5">
      <c r="A7070" s="131" t="s">
        <v>7552</v>
      </c>
      <c r="B7070" s="130">
        <v>1.5</v>
      </c>
    </row>
    <row r="7071" spans="1:2" s="73" customFormat="1" ht="10.5">
      <c r="A7071" s="131" t="s">
        <v>7553</v>
      </c>
      <c r="B7071" s="130">
        <v>1.5</v>
      </c>
    </row>
    <row r="7072" spans="1:2" s="73" customFormat="1" ht="10.5">
      <c r="A7072" s="131" t="s">
        <v>7554</v>
      </c>
      <c r="B7072" s="130">
        <v>1.5</v>
      </c>
    </row>
    <row r="7073" spans="1:2" s="73" customFormat="1" ht="10.5">
      <c r="A7073" s="131" t="s">
        <v>7555</v>
      </c>
      <c r="B7073" s="130">
        <v>1.5</v>
      </c>
    </row>
    <row r="7074" spans="1:2" s="73" customFormat="1" ht="10.5">
      <c r="A7074" s="131" t="s">
        <v>7556</v>
      </c>
      <c r="B7074" s="130">
        <v>0.5</v>
      </c>
    </row>
    <row r="7075" spans="1:2" s="73" customFormat="1" ht="10.5">
      <c r="A7075" s="131" t="s">
        <v>7557</v>
      </c>
      <c r="B7075" s="130">
        <v>1.5</v>
      </c>
    </row>
    <row r="7076" spans="1:2" s="73" customFormat="1" ht="10.5">
      <c r="A7076" s="131" t="s">
        <v>7558</v>
      </c>
      <c r="B7076" s="130">
        <v>1.5</v>
      </c>
    </row>
    <row r="7077" spans="1:2" s="73" customFormat="1" ht="10.5">
      <c r="A7077" s="131" t="s">
        <v>7559</v>
      </c>
      <c r="B7077" s="130">
        <v>0.5</v>
      </c>
    </row>
    <row r="7078" spans="1:2" s="73" customFormat="1" ht="10.5">
      <c r="A7078" s="131" t="s">
        <v>7560</v>
      </c>
      <c r="B7078" s="130">
        <v>1.5</v>
      </c>
    </row>
    <row r="7079" spans="1:2" s="73" customFormat="1" ht="10.5">
      <c r="A7079" s="131" t="s">
        <v>7561</v>
      </c>
      <c r="B7079" s="130">
        <v>2</v>
      </c>
    </row>
    <row r="7080" spans="1:2" s="73" customFormat="1" ht="10.5">
      <c r="A7080" s="131" t="s">
        <v>7562</v>
      </c>
      <c r="B7080" s="130">
        <v>1</v>
      </c>
    </row>
    <row r="7081" spans="1:2" s="73" customFormat="1" ht="10.5">
      <c r="A7081" s="131" t="s">
        <v>7563</v>
      </c>
      <c r="B7081" s="130">
        <v>1.5</v>
      </c>
    </row>
    <row r="7082" spans="1:2" s="73" customFormat="1" ht="10.5">
      <c r="A7082" s="131" t="s">
        <v>7564</v>
      </c>
      <c r="B7082" s="130">
        <v>2.5</v>
      </c>
    </row>
    <row r="7083" spans="1:2" s="73" customFormat="1" ht="10.5">
      <c r="A7083" s="131" t="s">
        <v>7565</v>
      </c>
      <c r="B7083" s="130">
        <v>1</v>
      </c>
    </row>
    <row r="7084" spans="1:2" s="73" customFormat="1" ht="10.5">
      <c r="A7084" s="131" t="s">
        <v>7566</v>
      </c>
      <c r="B7084" s="130">
        <v>1</v>
      </c>
    </row>
    <row r="7085" spans="1:2" s="73" customFormat="1" ht="10.5">
      <c r="A7085" s="131" t="s">
        <v>7567</v>
      </c>
      <c r="B7085" s="130">
        <v>1</v>
      </c>
    </row>
    <row r="7086" spans="1:2" s="73" customFormat="1" ht="10.5">
      <c r="A7086" s="131" t="s">
        <v>7568</v>
      </c>
      <c r="B7086" s="130">
        <v>2.5</v>
      </c>
    </row>
    <row r="7087" spans="1:2" s="73" customFormat="1" ht="10.5">
      <c r="A7087" s="131" t="s">
        <v>7569</v>
      </c>
      <c r="B7087" s="130">
        <v>2.5</v>
      </c>
    </row>
    <row r="7088" spans="1:2" s="73" customFormat="1" ht="10.5">
      <c r="A7088" s="131" t="s">
        <v>7570</v>
      </c>
      <c r="B7088" s="130">
        <v>2.5</v>
      </c>
    </row>
    <row r="7089" spans="1:2" s="73" customFormat="1" ht="10.5">
      <c r="A7089" s="131" t="s">
        <v>7571</v>
      </c>
      <c r="B7089" s="130">
        <v>4</v>
      </c>
    </row>
    <row r="7090" spans="1:2" s="73" customFormat="1" ht="10.5">
      <c r="A7090" s="129" t="s">
        <v>7572</v>
      </c>
      <c r="B7090" s="130">
        <v>3.5</v>
      </c>
    </row>
    <row r="7091" spans="1:2" s="73" customFormat="1" ht="10.5">
      <c r="A7091" s="129" t="s">
        <v>7573</v>
      </c>
      <c r="B7091" s="130">
        <v>4</v>
      </c>
    </row>
    <row r="7092" spans="1:2" s="73" customFormat="1" ht="10.5">
      <c r="A7092" s="129" t="s">
        <v>7574</v>
      </c>
      <c r="B7092" s="130">
        <v>3.5</v>
      </c>
    </row>
    <row r="7093" spans="1:2" s="73" customFormat="1" ht="10.5">
      <c r="A7093" s="129" t="s">
        <v>7575</v>
      </c>
      <c r="B7093" s="130">
        <v>3.5</v>
      </c>
    </row>
    <row r="7094" spans="1:2" s="73" customFormat="1" ht="10.5">
      <c r="A7094" s="129" t="s">
        <v>7576</v>
      </c>
      <c r="B7094" s="130">
        <v>4.5</v>
      </c>
    </row>
    <row r="7095" spans="1:2" s="73" customFormat="1" ht="10.5">
      <c r="A7095" s="129" t="s">
        <v>7577</v>
      </c>
      <c r="B7095" s="130">
        <v>4.5</v>
      </c>
    </row>
    <row r="7096" spans="1:2" s="73" customFormat="1" ht="10.5">
      <c r="A7096" s="129" t="s">
        <v>7578</v>
      </c>
      <c r="B7096" s="130">
        <v>4.5</v>
      </c>
    </row>
    <row r="7097" spans="1:2" s="73" customFormat="1" ht="10.5">
      <c r="A7097" s="129" t="s">
        <v>7579</v>
      </c>
      <c r="B7097" s="130">
        <v>3.5</v>
      </c>
    </row>
    <row r="7098" spans="1:2" s="73" customFormat="1" ht="10.5">
      <c r="A7098" s="129" t="s">
        <v>7580</v>
      </c>
      <c r="B7098" s="130">
        <v>3</v>
      </c>
    </row>
    <row r="7099" spans="1:2" s="73" customFormat="1" ht="10.5">
      <c r="A7099" s="129" t="s">
        <v>7581</v>
      </c>
      <c r="B7099" s="130">
        <v>4</v>
      </c>
    </row>
    <row r="7100" spans="1:2" s="73" customFormat="1" ht="10.5">
      <c r="A7100" s="129" t="s">
        <v>7582</v>
      </c>
      <c r="B7100" s="130">
        <v>2</v>
      </c>
    </row>
    <row r="7101" spans="1:2" s="73" customFormat="1" ht="10.5">
      <c r="A7101" s="129" t="s">
        <v>7583</v>
      </c>
      <c r="B7101" s="130">
        <v>0.5</v>
      </c>
    </row>
    <row r="7102" spans="1:2" s="73" customFormat="1" ht="10.5">
      <c r="A7102" s="129" t="s">
        <v>7584</v>
      </c>
      <c r="B7102" s="130">
        <v>0.5</v>
      </c>
    </row>
    <row r="7103" spans="1:2" s="73" customFormat="1" ht="10.5">
      <c r="A7103" s="129" t="s">
        <v>7585</v>
      </c>
      <c r="B7103" s="130">
        <v>0</v>
      </c>
    </row>
    <row r="7104" spans="1:2" s="73" customFormat="1" ht="10.5">
      <c r="A7104" s="129" t="s">
        <v>7586</v>
      </c>
      <c r="B7104" s="130">
        <v>0.5</v>
      </c>
    </row>
    <row r="7105" spans="1:2" s="73" customFormat="1" ht="10.5">
      <c r="A7105" s="129" t="s">
        <v>7587</v>
      </c>
      <c r="B7105" s="130">
        <v>0.5</v>
      </c>
    </row>
    <row r="7106" spans="1:2" s="73" customFormat="1" ht="10.5">
      <c r="A7106" s="129" t="s">
        <v>7588</v>
      </c>
      <c r="B7106" s="130">
        <v>0</v>
      </c>
    </row>
    <row r="7107" spans="1:2" s="73" customFormat="1" ht="10.5">
      <c r="A7107" s="129" t="s">
        <v>7589</v>
      </c>
      <c r="B7107" s="130">
        <v>0</v>
      </c>
    </row>
    <row r="7108" spans="1:2" s="73" customFormat="1" ht="10.5">
      <c r="A7108" s="129" t="s">
        <v>7590</v>
      </c>
      <c r="B7108" s="130">
        <v>3</v>
      </c>
    </row>
    <row r="7109" spans="1:2" s="73" customFormat="1" ht="10.5">
      <c r="A7109" s="129" t="s">
        <v>7591</v>
      </c>
      <c r="B7109" s="130">
        <v>0.5</v>
      </c>
    </row>
    <row r="7110" spans="1:2" s="73" customFormat="1" ht="10.5">
      <c r="A7110" s="129" t="s">
        <v>7592</v>
      </c>
      <c r="B7110" s="130">
        <v>0</v>
      </c>
    </row>
    <row r="7111" spans="1:2" s="73" customFormat="1" ht="10.5">
      <c r="A7111" s="129" t="s">
        <v>7593</v>
      </c>
      <c r="B7111" s="130">
        <v>1.5</v>
      </c>
    </row>
    <row r="7112" spans="1:2" s="73" customFormat="1" ht="10.5">
      <c r="A7112" s="129" t="s">
        <v>7594</v>
      </c>
      <c r="B7112" s="130">
        <v>0</v>
      </c>
    </row>
    <row r="7113" spans="1:2" s="73" customFormat="1" ht="10.5">
      <c r="A7113" s="129" t="s">
        <v>7595</v>
      </c>
      <c r="B7113" s="130">
        <v>9.5</v>
      </c>
    </row>
    <row r="7114" spans="1:2" s="73" customFormat="1" ht="10.5">
      <c r="A7114" s="129" t="s">
        <v>7596</v>
      </c>
      <c r="B7114" s="130">
        <v>7.5</v>
      </c>
    </row>
    <row r="7115" spans="1:2" s="73" customFormat="1" ht="10.5">
      <c r="A7115" s="129" t="s">
        <v>7597</v>
      </c>
      <c r="B7115" s="130">
        <v>7</v>
      </c>
    </row>
    <row r="7116" spans="1:2" s="73" customFormat="1" ht="10.5">
      <c r="A7116" s="129" t="s">
        <v>7598</v>
      </c>
      <c r="B7116" s="130">
        <v>6.5</v>
      </c>
    </row>
    <row r="7117" spans="1:2" s="73" customFormat="1" ht="10.5">
      <c r="A7117" s="129" t="s">
        <v>7599</v>
      </c>
      <c r="B7117" s="130">
        <v>10</v>
      </c>
    </row>
    <row r="7118" spans="1:2" s="73" customFormat="1" ht="10.5">
      <c r="A7118" s="129" t="s">
        <v>7600</v>
      </c>
      <c r="B7118" s="130">
        <v>8</v>
      </c>
    </row>
    <row r="7119" spans="1:2" s="73" customFormat="1" ht="10.5">
      <c r="A7119" s="129" t="s">
        <v>7601</v>
      </c>
      <c r="B7119" s="130">
        <v>6</v>
      </c>
    </row>
    <row r="7120" spans="1:2" s="73" customFormat="1" ht="10.5">
      <c r="A7120" s="129" t="s">
        <v>7602</v>
      </c>
      <c r="B7120" s="130">
        <v>6.5</v>
      </c>
    </row>
    <row r="7121" spans="1:2" s="73" customFormat="1" ht="10.5">
      <c r="A7121" s="129" t="s">
        <v>7603</v>
      </c>
      <c r="B7121" s="130">
        <v>7.5</v>
      </c>
    </row>
    <row r="7122" spans="1:2" s="73" customFormat="1" ht="10.5">
      <c r="A7122" s="129" t="s">
        <v>7604</v>
      </c>
      <c r="B7122" s="130">
        <v>9.5</v>
      </c>
    </row>
    <row r="7123" spans="1:2" s="73" customFormat="1" ht="10.5">
      <c r="A7123" s="129" t="s">
        <v>7605</v>
      </c>
      <c r="B7123" s="130">
        <v>12</v>
      </c>
    </row>
    <row r="7124" spans="1:2" s="73" customFormat="1" ht="10.5">
      <c r="A7124" s="129" t="s">
        <v>7606</v>
      </c>
      <c r="B7124" s="130">
        <v>9</v>
      </c>
    </row>
    <row r="7125" spans="1:2" s="73" customFormat="1" ht="10.5">
      <c r="A7125" s="129" t="s">
        <v>7607</v>
      </c>
      <c r="B7125" s="130">
        <v>5.5</v>
      </c>
    </row>
    <row r="7126" spans="1:2" s="73" customFormat="1" ht="10.5">
      <c r="A7126" s="129" t="s">
        <v>7608</v>
      </c>
      <c r="B7126" s="130">
        <v>11.5</v>
      </c>
    </row>
    <row r="7127" spans="1:2" s="73" customFormat="1" ht="10.5">
      <c r="A7127" s="129" t="s">
        <v>7609</v>
      </c>
      <c r="B7127" s="130">
        <v>10.5</v>
      </c>
    </row>
    <row r="7128" spans="1:2" s="73" customFormat="1" ht="10.5">
      <c r="A7128" s="129" t="s">
        <v>7610</v>
      </c>
      <c r="B7128" s="130">
        <v>10</v>
      </c>
    </row>
    <row r="7129" spans="1:2" s="73" customFormat="1" ht="10.5">
      <c r="A7129" s="129" t="s">
        <v>7611</v>
      </c>
      <c r="B7129" s="130">
        <v>11.5</v>
      </c>
    </row>
    <row r="7130" spans="1:2" s="73" customFormat="1" ht="10.5">
      <c r="A7130" s="129" t="s">
        <v>7612</v>
      </c>
      <c r="B7130" s="130">
        <v>12</v>
      </c>
    </row>
    <row r="7131" spans="1:2" s="73" customFormat="1" ht="10.5">
      <c r="A7131" s="129" t="s">
        <v>7613</v>
      </c>
      <c r="B7131" s="130">
        <v>3.5</v>
      </c>
    </row>
    <row r="7132" spans="1:2" s="73" customFormat="1" ht="10.5">
      <c r="A7132" s="129" t="s">
        <v>7614</v>
      </c>
      <c r="B7132" s="130">
        <v>3.5</v>
      </c>
    </row>
    <row r="7133" spans="1:2" s="73" customFormat="1" ht="10.5">
      <c r="A7133" s="129" t="s">
        <v>7615</v>
      </c>
      <c r="B7133" s="130">
        <v>3.5</v>
      </c>
    </row>
    <row r="7134" spans="1:2" s="73" customFormat="1" ht="10.5">
      <c r="A7134" s="129" t="s">
        <v>7616</v>
      </c>
      <c r="B7134" s="130">
        <v>3.5</v>
      </c>
    </row>
    <row r="7135" spans="1:2" s="73" customFormat="1" ht="10.5">
      <c r="A7135" s="129" t="s">
        <v>7617</v>
      </c>
      <c r="B7135" s="130">
        <v>11</v>
      </c>
    </row>
    <row r="7136" spans="1:2" s="73" customFormat="1" ht="10.5">
      <c r="A7136" s="129" t="s">
        <v>7618</v>
      </c>
      <c r="B7136" s="130">
        <v>11.5</v>
      </c>
    </row>
    <row r="7137" spans="1:2" s="73" customFormat="1" ht="10.5">
      <c r="A7137" s="129" t="s">
        <v>7619</v>
      </c>
      <c r="B7137" s="130">
        <v>10.5</v>
      </c>
    </row>
    <row r="7138" spans="1:2" s="73" customFormat="1" ht="10.5">
      <c r="A7138" s="129" t="s">
        <v>7620</v>
      </c>
      <c r="B7138" s="130">
        <v>11.5</v>
      </c>
    </row>
    <row r="7139" spans="1:2" s="73" customFormat="1" ht="10.5">
      <c r="A7139" s="129" t="s">
        <v>7621</v>
      </c>
      <c r="B7139" s="130">
        <v>13</v>
      </c>
    </row>
    <row r="7140" spans="1:2" s="73" customFormat="1" ht="10.5">
      <c r="A7140" s="129" t="s">
        <v>7622</v>
      </c>
      <c r="B7140" s="130">
        <v>12</v>
      </c>
    </row>
    <row r="7141" spans="1:2" s="73" customFormat="1" ht="10.5">
      <c r="A7141" s="129" t="s">
        <v>7623</v>
      </c>
      <c r="B7141" s="130">
        <v>10</v>
      </c>
    </row>
    <row r="7142" spans="1:2" s="73" customFormat="1" ht="10.5">
      <c r="A7142" s="129" t="s">
        <v>7624</v>
      </c>
      <c r="B7142" s="130">
        <v>11</v>
      </c>
    </row>
    <row r="7143" spans="1:2" s="73" customFormat="1" ht="10.5">
      <c r="A7143" s="129" t="s">
        <v>7625</v>
      </c>
      <c r="B7143" s="130">
        <v>8.5</v>
      </c>
    </row>
    <row r="7144" spans="1:2" s="73" customFormat="1" ht="10.5">
      <c r="A7144" s="129" t="s">
        <v>7626</v>
      </c>
      <c r="B7144" s="130">
        <v>8</v>
      </c>
    </row>
    <row r="7145" spans="1:2" s="73" customFormat="1" ht="10.5">
      <c r="A7145" s="129" t="s">
        <v>7627</v>
      </c>
      <c r="B7145" s="130">
        <v>12</v>
      </c>
    </row>
    <row r="7146" spans="1:2" s="73" customFormat="1" ht="10.5">
      <c r="A7146" s="129" t="s">
        <v>7628</v>
      </c>
      <c r="B7146" s="130">
        <v>8</v>
      </c>
    </row>
    <row r="7147" spans="1:2" s="73" customFormat="1" ht="10.5">
      <c r="A7147" s="129" t="s">
        <v>7629</v>
      </c>
      <c r="B7147" s="130">
        <v>8.5</v>
      </c>
    </row>
    <row r="7148" spans="1:2" s="73" customFormat="1" ht="10.5">
      <c r="A7148" s="129" t="s">
        <v>7630</v>
      </c>
      <c r="B7148" s="130">
        <v>9.5</v>
      </c>
    </row>
    <row r="7149" spans="1:2" s="73" customFormat="1" ht="10.5">
      <c r="A7149" s="129" t="s">
        <v>7631</v>
      </c>
      <c r="B7149" s="130">
        <v>6</v>
      </c>
    </row>
    <row r="7150" spans="1:2" s="73" customFormat="1" ht="10.5">
      <c r="A7150" s="129" t="s">
        <v>7632</v>
      </c>
      <c r="B7150" s="130">
        <v>8</v>
      </c>
    </row>
    <row r="7151" spans="1:2" s="73" customFormat="1" ht="10.5">
      <c r="A7151" s="129" t="s">
        <v>7633</v>
      </c>
      <c r="B7151" s="130">
        <v>6.5</v>
      </c>
    </row>
    <row r="7152" spans="1:2" s="73" customFormat="1" ht="10.5">
      <c r="A7152" s="129" t="s">
        <v>7634</v>
      </c>
      <c r="B7152" s="130">
        <v>5.5</v>
      </c>
    </row>
    <row r="7153" spans="1:2" s="73" customFormat="1" ht="10.5">
      <c r="A7153" s="129" t="s">
        <v>7635</v>
      </c>
      <c r="B7153" s="130">
        <v>9.5</v>
      </c>
    </row>
    <row r="7154" spans="1:2" s="73" customFormat="1" ht="10.5">
      <c r="A7154" s="129" t="s">
        <v>7636</v>
      </c>
      <c r="B7154" s="130">
        <v>9</v>
      </c>
    </row>
    <row r="7155" spans="1:2" s="73" customFormat="1" ht="10.5">
      <c r="A7155" s="129" t="s">
        <v>7637</v>
      </c>
      <c r="B7155" s="130">
        <v>10</v>
      </c>
    </row>
    <row r="7156" spans="1:2" s="73" customFormat="1" ht="10.5">
      <c r="A7156" s="129" t="s">
        <v>7638</v>
      </c>
      <c r="B7156" s="130">
        <v>13.5</v>
      </c>
    </row>
    <row r="7157" spans="1:2" s="73" customFormat="1" ht="10.5">
      <c r="A7157" s="129" t="s">
        <v>7639</v>
      </c>
      <c r="B7157" s="130">
        <v>10.5</v>
      </c>
    </row>
    <row r="7158" spans="1:2" s="73" customFormat="1" ht="10.5">
      <c r="A7158" s="129" t="s">
        <v>7640</v>
      </c>
      <c r="B7158" s="130">
        <v>7</v>
      </c>
    </row>
    <row r="7159" spans="1:2" s="73" customFormat="1" ht="10.5">
      <c r="A7159" s="129" t="s">
        <v>7641</v>
      </c>
      <c r="B7159" s="130">
        <v>9.5</v>
      </c>
    </row>
    <row r="7160" spans="1:2" s="73" customFormat="1" ht="10.5">
      <c r="A7160" s="129" t="s">
        <v>7642</v>
      </c>
      <c r="B7160" s="130">
        <v>8.5</v>
      </c>
    </row>
    <row r="7161" spans="1:2" s="73" customFormat="1" ht="10.5">
      <c r="A7161" s="129" t="s">
        <v>7643</v>
      </c>
      <c r="B7161" s="130">
        <v>10</v>
      </c>
    </row>
    <row r="7162" spans="1:2" s="73" customFormat="1" ht="10.5">
      <c r="A7162" s="129" t="s">
        <v>7644</v>
      </c>
      <c r="B7162" s="130">
        <v>3.5</v>
      </c>
    </row>
    <row r="7163" spans="1:2" s="73" customFormat="1" ht="10.5">
      <c r="A7163" s="129" t="s">
        <v>7645</v>
      </c>
      <c r="B7163" s="130">
        <v>4.5</v>
      </c>
    </row>
    <row r="7164" spans="1:2" s="73" customFormat="1" ht="10.5">
      <c r="A7164" s="129" t="s">
        <v>7646</v>
      </c>
      <c r="B7164" s="130">
        <v>1.5</v>
      </c>
    </row>
    <row r="7165" spans="1:2" s="73" customFormat="1" ht="10.5">
      <c r="A7165" s="129" t="s">
        <v>7647</v>
      </c>
      <c r="B7165" s="130">
        <v>1.5</v>
      </c>
    </row>
    <row r="7166" spans="1:2" s="73" customFormat="1" ht="10.5">
      <c r="A7166" s="129" t="s">
        <v>7648</v>
      </c>
      <c r="B7166" s="130">
        <v>3.5</v>
      </c>
    </row>
    <row r="7167" spans="1:2" s="73" customFormat="1" ht="10.5">
      <c r="A7167" s="129" t="s">
        <v>7649</v>
      </c>
      <c r="B7167" s="130">
        <v>2</v>
      </c>
    </row>
    <row r="7168" spans="1:2" s="73" customFormat="1" ht="10.5">
      <c r="A7168" s="129" t="s">
        <v>7650</v>
      </c>
      <c r="B7168" s="130">
        <v>1.5</v>
      </c>
    </row>
    <row r="7169" spans="1:2" s="73" customFormat="1" ht="10.5">
      <c r="A7169" s="129" t="s">
        <v>7651</v>
      </c>
      <c r="B7169" s="130">
        <v>3.5</v>
      </c>
    </row>
    <row r="7170" spans="1:2" s="73" customFormat="1" ht="10.5">
      <c r="A7170" s="129" t="s">
        <v>7652</v>
      </c>
      <c r="B7170" s="130">
        <v>3</v>
      </c>
    </row>
    <row r="7171" spans="1:2" s="73" customFormat="1" ht="10.5">
      <c r="A7171" s="129" t="s">
        <v>7653</v>
      </c>
      <c r="B7171" s="130">
        <v>2</v>
      </c>
    </row>
    <row r="7172" spans="1:2" s="73" customFormat="1" ht="10.5">
      <c r="A7172" s="129" t="s">
        <v>7654</v>
      </c>
      <c r="B7172" s="130">
        <v>3</v>
      </c>
    </row>
    <row r="7173" spans="1:2" s="73" customFormat="1" ht="10.5">
      <c r="A7173" s="129" t="s">
        <v>7655</v>
      </c>
      <c r="B7173" s="130">
        <v>1</v>
      </c>
    </row>
    <row r="7174" spans="1:2" s="73" customFormat="1" ht="10.5">
      <c r="A7174" s="129" t="s">
        <v>7656</v>
      </c>
      <c r="B7174" s="130">
        <v>1</v>
      </c>
    </row>
    <row r="7175" spans="1:2" s="73" customFormat="1" ht="10.5">
      <c r="A7175" s="129" t="s">
        <v>7657</v>
      </c>
      <c r="B7175" s="130">
        <v>1.5</v>
      </c>
    </row>
    <row r="7176" spans="1:2" s="73" customFormat="1" ht="10.5">
      <c r="A7176" s="129" t="s">
        <v>7658</v>
      </c>
      <c r="B7176" s="130">
        <v>3.5</v>
      </c>
    </row>
    <row r="7177" spans="1:2" s="73" customFormat="1" ht="10.5">
      <c r="A7177" s="129" t="s">
        <v>7659</v>
      </c>
      <c r="B7177" s="130">
        <v>2</v>
      </c>
    </row>
    <row r="7178" spans="1:2" s="73" customFormat="1" ht="10.5">
      <c r="A7178" s="129" t="s">
        <v>7660</v>
      </c>
      <c r="B7178" s="130">
        <v>2</v>
      </c>
    </row>
    <row r="7179" spans="1:2" s="73" customFormat="1" ht="10.5">
      <c r="A7179" s="129" t="s">
        <v>7661</v>
      </c>
      <c r="B7179" s="130">
        <v>3</v>
      </c>
    </row>
    <row r="7180" spans="1:2" s="73" customFormat="1" ht="10.5">
      <c r="A7180" s="129" t="s">
        <v>7662</v>
      </c>
      <c r="B7180" s="130">
        <v>2</v>
      </c>
    </row>
    <row r="7181" spans="1:2" s="73" customFormat="1" ht="10.5">
      <c r="A7181" s="129" t="s">
        <v>7663</v>
      </c>
      <c r="B7181" s="130">
        <v>3</v>
      </c>
    </row>
    <row r="7182" spans="1:2" s="73" customFormat="1" ht="10.5">
      <c r="A7182" s="129" t="s">
        <v>7664</v>
      </c>
      <c r="B7182" s="130">
        <v>1.5</v>
      </c>
    </row>
    <row r="7183" spans="1:2" s="73" customFormat="1" ht="10.5">
      <c r="A7183" s="129" t="s">
        <v>7665</v>
      </c>
      <c r="B7183" s="130">
        <v>5.5</v>
      </c>
    </row>
    <row r="7184" spans="1:2" s="73" customFormat="1" ht="10.5">
      <c r="A7184" s="129" t="s">
        <v>7666</v>
      </c>
      <c r="B7184" s="130">
        <v>2.5</v>
      </c>
    </row>
    <row r="7185" spans="1:2" s="73" customFormat="1" ht="10.5">
      <c r="A7185" s="129" t="s">
        <v>7667</v>
      </c>
      <c r="B7185" s="130">
        <v>0</v>
      </c>
    </row>
    <row r="7186" spans="1:2" s="73" customFormat="1" ht="10.5">
      <c r="A7186" s="129" t="s">
        <v>7668</v>
      </c>
      <c r="B7186" s="130">
        <v>0</v>
      </c>
    </row>
    <row r="7187" spans="1:2" s="73" customFormat="1" ht="10.5">
      <c r="A7187" s="129" t="s">
        <v>7669</v>
      </c>
      <c r="B7187" s="130">
        <v>1</v>
      </c>
    </row>
    <row r="7188" spans="1:2" s="73" customFormat="1" ht="10.5">
      <c r="A7188" s="129" t="s">
        <v>7670</v>
      </c>
      <c r="B7188" s="130">
        <v>1</v>
      </c>
    </row>
    <row r="7189" spans="1:2" s="73" customFormat="1" ht="10.5">
      <c r="A7189" s="129" t="s">
        <v>7671</v>
      </c>
      <c r="B7189" s="130">
        <v>2</v>
      </c>
    </row>
    <row r="7190" spans="1:2" s="73" customFormat="1" ht="10.5">
      <c r="A7190" s="129" t="s">
        <v>7672</v>
      </c>
      <c r="B7190" s="130">
        <v>0.5</v>
      </c>
    </row>
    <row r="7191" spans="1:2" s="73" customFormat="1" ht="10.5">
      <c r="A7191" s="129" t="s">
        <v>7673</v>
      </c>
      <c r="B7191" s="130">
        <v>3.5</v>
      </c>
    </row>
    <row r="7192" spans="1:2" s="73" customFormat="1" ht="10.5">
      <c r="A7192" s="129" t="s">
        <v>7674</v>
      </c>
      <c r="B7192" s="130">
        <v>0.5</v>
      </c>
    </row>
    <row r="7193" spans="1:2" s="73" customFormat="1" ht="10.5">
      <c r="A7193" s="129" t="s">
        <v>7675</v>
      </c>
      <c r="B7193" s="130">
        <v>3</v>
      </c>
    </row>
    <row r="7194" spans="1:2" s="73" customFormat="1" ht="10.5">
      <c r="A7194" s="129" t="s">
        <v>7676</v>
      </c>
      <c r="B7194" s="130">
        <v>3</v>
      </c>
    </row>
    <row r="7195" spans="1:2" s="73" customFormat="1" ht="10.5">
      <c r="A7195" s="129" t="s">
        <v>7677</v>
      </c>
      <c r="B7195" s="130">
        <v>0.5</v>
      </c>
    </row>
    <row r="7196" spans="1:2" s="73" customFormat="1" ht="10.5">
      <c r="A7196" s="129" t="s">
        <v>7678</v>
      </c>
      <c r="B7196" s="130">
        <v>1.5</v>
      </c>
    </row>
    <row r="7197" spans="1:2" s="73" customFormat="1" ht="10.5">
      <c r="A7197" s="129" t="s">
        <v>7679</v>
      </c>
      <c r="B7197" s="130">
        <v>1.5</v>
      </c>
    </row>
    <row r="7198" spans="1:2" s="73" customFormat="1" ht="10.5">
      <c r="A7198" s="129" t="s">
        <v>7680</v>
      </c>
      <c r="B7198" s="130">
        <v>3</v>
      </c>
    </row>
    <row r="7199" spans="1:2" s="73" customFormat="1" ht="10.5">
      <c r="A7199" s="129" t="s">
        <v>7681</v>
      </c>
      <c r="B7199" s="130">
        <v>3.5</v>
      </c>
    </row>
    <row r="7200" spans="1:2" s="73" customFormat="1" ht="10.5">
      <c r="A7200" s="129" t="s">
        <v>7682</v>
      </c>
      <c r="B7200" s="130">
        <v>1</v>
      </c>
    </row>
    <row r="7201" spans="1:2" s="73" customFormat="1" ht="10.5">
      <c r="A7201" s="129" t="s">
        <v>7683</v>
      </c>
      <c r="B7201" s="130">
        <v>4</v>
      </c>
    </row>
    <row r="7202" spans="1:2" s="73" customFormat="1" ht="10.5">
      <c r="A7202" s="129" t="s">
        <v>7684</v>
      </c>
      <c r="B7202" s="130">
        <v>3</v>
      </c>
    </row>
    <row r="7203" spans="1:2" s="73" customFormat="1" ht="10.5">
      <c r="A7203" s="129" t="s">
        <v>7685</v>
      </c>
      <c r="B7203" s="130">
        <v>4.5</v>
      </c>
    </row>
    <row r="7204" spans="1:2" s="73" customFormat="1" ht="10.5">
      <c r="A7204" s="129" t="s">
        <v>7686</v>
      </c>
      <c r="B7204" s="130">
        <v>3</v>
      </c>
    </row>
    <row r="7205" spans="1:2" s="73" customFormat="1" ht="10.5">
      <c r="A7205" s="129" t="s">
        <v>7687</v>
      </c>
      <c r="B7205" s="130">
        <v>1</v>
      </c>
    </row>
    <row r="7206" spans="1:2" s="73" customFormat="1" ht="10.5">
      <c r="A7206" s="129" t="s">
        <v>7688</v>
      </c>
      <c r="B7206" s="130">
        <v>4</v>
      </c>
    </row>
    <row r="7207" spans="1:2" s="73" customFormat="1" ht="10.5">
      <c r="A7207" s="129" t="s">
        <v>7689</v>
      </c>
      <c r="B7207" s="130">
        <v>1</v>
      </c>
    </row>
    <row r="7208" spans="1:2" s="73" customFormat="1" ht="10.5">
      <c r="A7208" s="129" t="s">
        <v>7690</v>
      </c>
      <c r="B7208" s="130">
        <v>2</v>
      </c>
    </row>
    <row r="7209" spans="1:2" s="73" customFormat="1" ht="10.5">
      <c r="A7209" s="129" t="s">
        <v>7691</v>
      </c>
      <c r="B7209" s="130">
        <v>1</v>
      </c>
    </row>
    <row r="7210" spans="1:2" s="73" customFormat="1" ht="10.5">
      <c r="A7210" s="129" t="s">
        <v>7692</v>
      </c>
      <c r="B7210" s="130">
        <v>2</v>
      </c>
    </row>
    <row r="7211" spans="1:2" s="73" customFormat="1" ht="10.5">
      <c r="A7211" s="129" t="s">
        <v>7693</v>
      </c>
      <c r="B7211" s="130">
        <v>0.5</v>
      </c>
    </row>
    <row r="7212" spans="1:2" s="73" customFormat="1" ht="10.5">
      <c r="A7212" s="129" t="s">
        <v>7694</v>
      </c>
      <c r="B7212" s="130">
        <v>0.5</v>
      </c>
    </row>
    <row r="7213" spans="1:2" s="73" customFormat="1" ht="10.5">
      <c r="A7213" s="129" t="s">
        <v>7695</v>
      </c>
      <c r="B7213" s="130">
        <v>0.5</v>
      </c>
    </row>
    <row r="7214" spans="1:2" s="73" customFormat="1" ht="10.5">
      <c r="A7214" s="129" t="s">
        <v>7696</v>
      </c>
      <c r="B7214" s="130">
        <v>0.5</v>
      </c>
    </row>
    <row r="7215" spans="1:2" s="73" customFormat="1" ht="10.5">
      <c r="A7215" s="129" t="s">
        <v>7697</v>
      </c>
      <c r="B7215" s="130">
        <v>1</v>
      </c>
    </row>
    <row r="7216" spans="1:2" s="73" customFormat="1" ht="10.5">
      <c r="A7216" s="129" t="s">
        <v>7698</v>
      </c>
      <c r="B7216" s="130">
        <v>6.5</v>
      </c>
    </row>
    <row r="7217" spans="1:2" s="73" customFormat="1" ht="10.5">
      <c r="A7217" s="129" t="s">
        <v>7699</v>
      </c>
      <c r="B7217" s="130">
        <v>4</v>
      </c>
    </row>
    <row r="7218" spans="1:2" s="73" customFormat="1" ht="10.5">
      <c r="A7218" s="129" t="s">
        <v>7700</v>
      </c>
      <c r="B7218" s="130">
        <v>0.5</v>
      </c>
    </row>
    <row r="7219" spans="1:2" s="73" customFormat="1" ht="10.5">
      <c r="A7219" s="129" t="s">
        <v>7701</v>
      </c>
      <c r="B7219" s="130">
        <v>0</v>
      </c>
    </row>
    <row r="7220" spans="1:2" s="73" customFormat="1" ht="10.5">
      <c r="A7220" s="129" t="s">
        <v>7702</v>
      </c>
      <c r="B7220" s="130">
        <v>1</v>
      </c>
    </row>
    <row r="7221" spans="1:2" s="73" customFormat="1" ht="10.5">
      <c r="A7221" s="129" t="s">
        <v>7703</v>
      </c>
      <c r="B7221" s="130">
        <v>6</v>
      </c>
    </row>
    <row r="7222" spans="1:2" s="73" customFormat="1" ht="10.5">
      <c r="A7222" s="129" t="s">
        <v>7704</v>
      </c>
      <c r="B7222" s="130">
        <v>5.5</v>
      </c>
    </row>
    <row r="7223" spans="1:2" s="73" customFormat="1" ht="10.5">
      <c r="A7223" s="129" t="s">
        <v>7705</v>
      </c>
      <c r="B7223" s="130">
        <v>5.5</v>
      </c>
    </row>
    <row r="7224" spans="1:2" s="73" customFormat="1" ht="10.5">
      <c r="A7224" s="129" t="s">
        <v>7706</v>
      </c>
      <c r="B7224" s="130">
        <v>3.5</v>
      </c>
    </row>
    <row r="7225" spans="1:2" s="73" customFormat="1" ht="10.5">
      <c r="A7225" s="129" t="s">
        <v>7707</v>
      </c>
      <c r="B7225" s="130">
        <v>5</v>
      </c>
    </row>
    <row r="7226" spans="1:2" s="73" customFormat="1" ht="10.5">
      <c r="A7226" s="129" t="s">
        <v>7708</v>
      </c>
      <c r="B7226" s="130">
        <v>1</v>
      </c>
    </row>
    <row r="7227" spans="1:2" s="73" customFormat="1" ht="10.5">
      <c r="A7227" s="129" t="s">
        <v>7709</v>
      </c>
      <c r="B7227" s="130">
        <v>0.5</v>
      </c>
    </row>
    <row r="7228" spans="1:2" s="73" customFormat="1" ht="10.5">
      <c r="A7228" s="129" t="s">
        <v>7710</v>
      </c>
      <c r="B7228" s="130">
        <v>2</v>
      </c>
    </row>
    <row r="7229" spans="1:2" s="73" customFormat="1" ht="10.5">
      <c r="A7229" s="129" t="s">
        <v>7711</v>
      </c>
      <c r="B7229" s="130">
        <v>2</v>
      </c>
    </row>
    <row r="7230" spans="1:2" s="73" customFormat="1" ht="10.5">
      <c r="A7230" s="129" t="s">
        <v>7712</v>
      </c>
      <c r="B7230" s="130">
        <v>2</v>
      </c>
    </row>
    <row r="7231" spans="1:2" s="73" customFormat="1" ht="10.5">
      <c r="A7231" s="129" t="s">
        <v>7713</v>
      </c>
      <c r="B7231" s="130">
        <v>2</v>
      </c>
    </row>
    <row r="7232" spans="1:2" s="73" customFormat="1" ht="10.5">
      <c r="A7232" s="129" t="s">
        <v>7714</v>
      </c>
      <c r="B7232" s="130">
        <v>2</v>
      </c>
    </row>
    <row r="7233" spans="1:2" s="73" customFormat="1" ht="10.5">
      <c r="A7233" s="129" t="s">
        <v>7715</v>
      </c>
      <c r="B7233" s="130">
        <v>2</v>
      </c>
    </row>
    <row r="7234" spans="1:2" s="73" customFormat="1" ht="10.5">
      <c r="A7234" s="129" t="s">
        <v>7716</v>
      </c>
      <c r="B7234" s="130">
        <v>1.5</v>
      </c>
    </row>
    <row r="7235" spans="1:2" s="73" customFormat="1" ht="10.5">
      <c r="A7235" s="129" t="s">
        <v>7717</v>
      </c>
      <c r="B7235" s="130">
        <v>1.5</v>
      </c>
    </row>
    <row r="7236" spans="1:2" s="73" customFormat="1" ht="10.5">
      <c r="A7236" s="129" t="s">
        <v>7718</v>
      </c>
      <c r="B7236" s="130">
        <v>2.5</v>
      </c>
    </row>
    <row r="7237" spans="1:2" s="73" customFormat="1" ht="10.5">
      <c r="A7237" s="129" t="s">
        <v>7719</v>
      </c>
      <c r="B7237" s="130">
        <v>2</v>
      </c>
    </row>
    <row r="7238" spans="1:2" s="73" customFormat="1" ht="10.5">
      <c r="A7238" s="129" t="s">
        <v>7720</v>
      </c>
      <c r="B7238" s="130">
        <v>1.5</v>
      </c>
    </row>
    <row r="7239" spans="1:2" s="73" customFormat="1" ht="10.5">
      <c r="A7239" s="129" t="s">
        <v>7721</v>
      </c>
      <c r="B7239" s="130">
        <v>2</v>
      </c>
    </row>
    <row r="7240" spans="1:2" s="73" customFormat="1" ht="10.5">
      <c r="A7240" s="129" t="s">
        <v>7722</v>
      </c>
      <c r="B7240" s="130">
        <v>2</v>
      </c>
    </row>
    <row r="7241" spans="1:2" s="73" customFormat="1" ht="10.5">
      <c r="A7241" s="129" t="s">
        <v>7723</v>
      </c>
      <c r="B7241" s="130">
        <v>1.5</v>
      </c>
    </row>
    <row r="7242" spans="1:2" s="73" customFormat="1" ht="10.5">
      <c r="A7242" s="129" t="s">
        <v>7724</v>
      </c>
      <c r="B7242" s="130">
        <v>1.5</v>
      </c>
    </row>
    <row r="7243" spans="1:2" s="73" customFormat="1" ht="10.5">
      <c r="A7243" s="129" t="s">
        <v>7725</v>
      </c>
      <c r="B7243" s="130">
        <v>2</v>
      </c>
    </row>
    <row r="7244" spans="1:2" s="73" customFormat="1" ht="10.5">
      <c r="A7244" s="129" t="s">
        <v>7726</v>
      </c>
      <c r="B7244" s="130">
        <v>2</v>
      </c>
    </row>
    <row r="7245" spans="1:2" s="73" customFormat="1" ht="10.5">
      <c r="A7245" s="129" t="s">
        <v>7727</v>
      </c>
      <c r="B7245" s="130">
        <v>1.5</v>
      </c>
    </row>
    <row r="7246" spans="1:2" s="73" customFormat="1" ht="10.5">
      <c r="A7246" s="129" t="s">
        <v>7728</v>
      </c>
      <c r="B7246" s="130">
        <v>1.5</v>
      </c>
    </row>
    <row r="7247" spans="1:2" s="73" customFormat="1" ht="10.5">
      <c r="A7247" s="129" t="s">
        <v>7729</v>
      </c>
      <c r="B7247" s="130">
        <v>1.5</v>
      </c>
    </row>
    <row r="7248" spans="1:2" s="73" customFormat="1" ht="10.5">
      <c r="A7248" s="129" t="s">
        <v>7730</v>
      </c>
      <c r="B7248" s="130">
        <v>1.5</v>
      </c>
    </row>
    <row r="7249" spans="1:2" s="73" customFormat="1" ht="10.5">
      <c r="A7249" s="129" t="s">
        <v>7731</v>
      </c>
      <c r="B7249" s="130">
        <v>2</v>
      </c>
    </row>
    <row r="7250" spans="1:2" s="73" customFormat="1" ht="10.5">
      <c r="A7250" s="129" t="s">
        <v>7732</v>
      </c>
      <c r="B7250" s="130">
        <v>2</v>
      </c>
    </row>
    <row r="7251" spans="1:2" s="73" customFormat="1" ht="10.5">
      <c r="A7251" s="129" t="s">
        <v>7733</v>
      </c>
      <c r="B7251" s="130">
        <v>2</v>
      </c>
    </row>
    <row r="7252" spans="1:2" s="73" customFormat="1" ht="10.5">
      <c r="A7252" s="129" t="s">
        <v>7734</v>
      </c>
      <c r="B7252" s="130">
        <v>2</v>
      </c>
    </row>
    <row r="7253" spans="1:2" s="73" customFormat="1" ht="10.5">
      <c r="A7253" s="129" t="s">
        <v>7735</v>
      </c>
      <c r="B7253" s="130">
        <v>1.5</v>
      </c>
    </row>
    <row r="7254" spans="1:2" s="73" customFormat="1" ht="10.5">
      <c r="A7254" s="129" t="s">
        <v>7736</v>
      </c>
      <c r="B7254" s="130">
        <v>1.5</v>
      </c>
    </row>
    <row r="7255" spans="1:2" s="73" customFormat="1" ht="10.5">
      <c r="A7255" s="129" t="s">
        <v>7737</v>
      </c>
      <c r="B7255" s="130">
        <v>1.5</v>
      </c>
    </row>
    <row r="7256" spans="1:2" s="73" customFormat="1" ht="10.5">
      <c r="A7256" s="129" t="s">
        <v>7738</v>
      </c>
      <c r="B7256" s="130">
        <v>2.5</v>
      </c>
    </row>
    <row r="7257" spans="1:2" s="73" customFormat="1" ht="10.5">
      <c r="A7257" s="129" t="s">
        <v>7739</v>
      </c>
      <c r="B7257" s="130">
        <v>2</v>
      </c>
    </row>
    <row r="7258" spans="1:2" s="73" customFormat="1" ht="10.5">
      <c r="A7258" s="129" t="s">
        <v>7740</v>
      </c>
      <c r="B7258" s="130">
        <v>2</v>
      </c>
    </row>
    <row r="7259" spans="1:2" s="73" customFormat="1" ht="10.5">
      <c r="A7259" s="129" t="s">
        <v>7741</v>
      </c>
      <c r="B7259" s="130">
        <v>2.5</v>
      </c>
    </row>
    <row r="7260" spans="1:2" s="73" customFormat="1" ht="10.5">
      <c r="A7260" s="129" t="s">
        <v>7742</v>
      </c>
      <c r="B7260" s="130">
        <v>2.5</v>
      </c>
    </row>
    <row r="7261" spans="1:2" s="73" customFormat="1" ht="10.5">
      <c r="A7261" s="129" t="s">
        <v>7743</v>
      </c>
      <c r="B7261" s="130">
        <v>2.5</v>
      </c>
    </row>
    <row r="7262" spans="1:2" s="73" customFormat="1" ht="10.5">
      <c r="A7262" s="129" t="s">
        <v>7744</v>
      </c>
      <c r="B7262" s="130">
        <v>2.5</v>
      </c>
    </row>
    <row r="7263" spans="1:2" s="73" customFormat="1" ht="10.5">
      <c r="A7263" s="129" t="s">
        <v>7745</v>
      </c>
      <c r="B7263" s="130">
        <v>2.5</v>
      </c>
    </row>
    <row r="7264" spans="1:2" s="73" customFormat="1" ht="10.5">
      <c r="A7264" s="129" t="s">
        <v>7746</v>
      </c>
      <c r="B7264" s="130">
        <v>2</v>
      </c>
    </row>
    <row r="7265" spans="1:2" s="73" customFormat="1" ht="10.5">
      <c r="A7265" s="129" t="s">
        <v>7747</v>
      </c>
      <c r="B7265" s="130">
        <v>2</v>
      </c>
    </row>
    <row r="7266" spans="1:2" s="73" customFormat="1" ht="10.5">
      <c r="A7266" s="129" t="s">
        <v>7748</v>
      </c>
      <c r="B7266" s="130">
        <v>0.5</v>
      </c>
    </row>
    <row r="7267" spans="1:2" s="73" customFormat="1" ht="10.5">
      <c r="A7267" s="129" t="s">
        <v>7749</v>
      </c>
      <c r="B7267" s="130">
        <v>0.5</v>
      </c>
    </row>
    <row r="7268" spans="1:2" s="73" customFormat="1" ht="10.5">
      <c r="A7268" s="129" t="s">
        <v>7750</v>
      </c>
      <c r="B7268" s="130">
        <v>2.5</v>
      </c>
    </row>
    <row r="7269" spans="1:2" s="73" customFormat="1" ht="10.5">
      <c r="A7269" s="129" t="s">
        <v>7751</v>
      </c>
      <c r="B7269" s="130">
        <v>1.5</v>
      </c>
    </row>
    <row r="7270" spans="1:2" s="73" customFormat="1" ht="10.5">
      <c r="A7270" s="129" t="s">
        <v>7752</v>
      </c>
      <c r="B7270" s="130">
        <v>0.5</v>
      </c>
    </row>
    <row r="7271" spans="1:2" s="73" customFormat="1" ht="10.5">
      <c r="A7271" s="129" t="s">
        <v>7753</v>
      </c>
      <c r="B7271" s="130">
        <v>2.5</v>
      </c>
    </row>
    <row r="7272" spans="1:2" s="73" customFormat="1" ht="10.5">
      <c r="A7272" s="129" t="s">
        <v>7754</v>
      </c>
      <c r="B7272" s="130">
        <v>2.5</v>
      </c>
    </row>
    <row r="7273" spans="1:2" s="73" customFormat="1" ht="10.5">
      <c r="A7273" s="129" t="s">
        <v>7755</v>
      </c>
      <c r="B7273" s="130">
        <v>2.5</v>
      </c>
    </row>
    <row r="7274" spans="1:2" s="73" customFormat="1" ht="10.5">
      <c r="A7274" s="129" t="s">
        <v>7756</v>
      </c>
      <c r="B7274" s="130">
        <v>2.5</v>
      </c>
    </row>
    <row r="7275" spans="1:2" s="73" customFormat="1" ht="10.5">
      <c r="A7275" s="129" t="s">
        <v>7757</v>
      </c>
      <c r="B7275" s="130">
        <v>2.5</v>
      </c>
    </row>
    <row r="7276" spans="1:2" s="73" customFormat="1" ht="10.5">
      <c r="A7276" s="129" t="s">
        <v>7758</v>
      </c>
      <c r="B7276" s="130">
        <v>2.5</v>
      </c>
    </row>
    <row r="7277" spans="1:2" s="73" customFormat="1" ht="10.5">
      <c r="A7277" s="129" t="s">
        <v>7759</v>
      </c>
      <c r="B7277" s="130">
        <v>2</v>
      </c>
    </row>
    <row r="7278" spans="1:2" s="73" customFormat="1" ht="10.5">
      <c r="A7278" s="129" t="s">
        <v>7760</v>
      </c>
      <c r="B7278" s="130">
        <v>2</v>
      </c>
    </row>
    <row r="7279" spans="1:2" s="73" customFormat="1" ht="10.5">
      <c r="A7279" s="129" t="s">
        <v>7761</v>
      </c>
      <c r="B7279" s="130">
        <v>2</v>
      </c>
    </row>
    <row r="7280" spans="1:2" s="73" customFormat="1" ht="10.5">
      <c r="A7280" s="129" t="s">
        <v>7762</v>
      </c>
      <c r="B7280" s="130">
        <v>2.5</v>
      </c>
    </row>
    <row r="7281" spans="1:2" s="73" customFormat="1" ht="10.5">
      <c r="A7281" s="129" t="s">
        <v>7763</v>
      </c>
      <c r="B7281" s="130">
        <v>2.5</v>
      </c>
    </row>
    <row r="7282" spans="1:2" s="73" customFormat="1" ht="10.5">
      <c r="A7282" s="129" t="s">
        <v>7764</v>
      </c>
      <c r="B7282" s="130">
        <v>2.5</v>
      </c>
    </row>
    <row r="7283" spans="1:2" s="73" customFormat="1" ht="10.5">
      <c r="A7283" s="129" t="s">
        <v>7765</v>
      </c>
      <c r="B7283" s="130">
        <v>1</v>
      </c>
    </row>
    <row r="7284" spans="1:2" s="73" customFormat="1" ht="10.5">
      <c r="A7284" s="129" t="s">
        <v>7766</v>
      </c>
      <c r="B7284" s="130">
        <v>1</v>
      </c>
    </row>
    <row r="7285" spans="1:2" s="73" customFormat="1" ht="10.5">
      <c r="A7285" s="129" t="s">
        <v>7767</v>
      </c>
      <c r="B7285" s="130">
        <v>1</v>
      </c>
    </row>
    <row r="7286" spans="1:2" s="73" customFormat="1" ht="10.5">
      <c r="A7286" s="129" t="s">
        <v>7768</v>
      </c>
      <c r="B7286" s="130">
        <v>1</v>
      </c>
    </row>
    <row r="7287" spans="1:2" s="73" customFormat="1" ht="10.5">
      <c r="A7287" s="129" t="s">
        <v>7769</v>
      </c>
      <c r="B7287" s="130">
        <v>1</v>
      </c>
    </row>
    <row r="7288" spans="1:2" s="73" customFormat="1" ht="10.5">
      <c r="A7288" s="129" t="s">
        <v>7770</v>
      </c>
      <c r="B7288" s="130">
        <v>1</v>
      </c>
    </row>
    <row r="7289" spans="1:2" s="73" customFormat="1" ht="10.5">
      <c r="A7289" s="129" t="s">
        <v>7771</v>
      </c>
      <c r="B7289" s="130">
        <v>1</v>
      </c>
    </row>
    <row r="7290" spans="1:2" s="73" customFormat="1" ht="10.5">
      <c r="A7290" s="129" t="s">
        <v>7772</v>
      </c>
      <c r="B7290" s="130">
        <v>1</v>
      </c>
    </row>
    <row r="7291" spans="1:2" s="73" customFormat="1" ht="10.5">
      <c r="A7291" s="129" t="s">
        <v>7773</v>
      </c>
      <c r="B7291" s="130">
        <v>2.5</v>
      </c>
    </row>
    <row r="7292" spans="1:2" s="73" customFormat="1" ht="10.5">
      <c r="A7292" s="129" t="s">
        <v>7774</v>
      </c>
      <c r="B7292" s="130">
        <v>2</v>
      </c>
    </row>
    <row r="7293" spans="1:2" s="73" customFormat="1" ht="10.5">
      <c r="A7293" s="129" t="s">
        <v>7775</v>
      </c>
      <c r="B7293" s="130">
        <v>2</v>
      </c>
    </row>
    <row r="7294" spans="1:2" s="73" customFormat="1" ht="10.5">
      <c r="A7294" s="129" t="s">
        <v>7776</v>
      </c>
      <c r="B7294" s="130">
        <v>2.5</v>
      </c>
    </row>
    <row r="7295" spans="1:2" s="73" customFormat="1" ht="10.5">
      <c r="A7295" s="129" t="s">
        <v>7777</v>
      </c>
      <c r="B7295" s="130">
        <v>1.5</v>
      </c>
    </row>
    <row r="7296" spans="1:2" s="73" customFormat="1" ht="10.5">
      <c r="A7296" s="129" t="s">
        <v>7778</v>
      </c>
      <c r="B7296" s="130">
        <v>1.5</v>
      </c>
    </row>
    <row r="7297" spans="1:2" s="73" customFormat="1" ht="10.5">
      <c r="A7297" s="129" t="s">
        <v>7779</v>
      </c>
      <c r="B7297" s="130">
        <v>2.5</v>
      </c>
    </row>
    <row r="7298" spans="1:2" s="73" customFormat="1" ht="10.5">
      <c r="A7298" s="129" t="s">
        <v>7780</v>
      </c>
      <c r="B7298" s="130">
        <v>2.5</v>
      </c>
    </row>
    <row r="7299" spans="1:2" s="73" customFormat="1" ht="10.5">
      <c r="A7299" s="129" t="s">
        <v>7781</v>
      </c>
      <c r="B7299" s="130">
        <v>2.5</v>
      </c>
    </row>
    <row r="7300" spans="1:2" s="73" customFormat="1" ht="10.5">
      <c r="A7300" s="129" t="s">
        <v>7782</v>
      </c>
      <c r="B7300" s="130">
        <v>2.5</v>
      </c>
    </row>
    <row r="7301" spans="1:2" s="73" customFormat="1" ht="10.5">
      <c r="A7301" s="129" t="s">
        <v>7783</v>
      </c>
      <c r="B7301" s="130">
        <v>0.5</v>
      </c>
    </row>
    <row r="7302" spans="1:2" s="73" customFormat="1" ht="10.5">
      <c r="A7302" s="129" t="s">
        <v>7784</v>
      </c>
      <c r="B7302" s="130">
        <v>0.5</v>
      </c>
    </row>
    <row r="7303" spans="1:2" s="73" customFormat="1" ht="10.5">
      <c r="A7303" s="129" t="s">
        <v>7785</v>
      </c>
      <c r="B7303" s="130">
        <v>1</v>
      </c>
    </row>
    <row r="7304" spans="1:2" s="73" customFormat="1" ht="10.5">
      <c r="A7304" s="129" t="s">
        <v>7786</v>
      </c>
      <c r="B7304" s="130">
        <v>1.5</v>
      </c>
    </row>
    <row r="7305" spans="1:2" s="73" customFormat="1" ht="10.5">
      <c r="A7305" s="129" t="s">
        <v>7787</v>
      </c>
      <c r="B7305" s="130">
        <v>0.5</v>
      </c>
    </row>
    <row r="7306" spans="1:2" s="73" customFormat="1" ht="10.5">
      <c r="A7306" s="129" t="s">
        <v>7788</v>
      </c>
      <c r="B7306" s="130">
        <v>0.5</v>
      </c>
    </row>
    <row r="7307" spans="1:2" s="73" customFormat="1" ht="10.5">
      <c r="A7307" s="129" t="s">
        <v>7789</v>
      </c>
      <c r="B7307" s="130">
        <v>0.5</v>
      </c>
    </row>
    <row r="7308" spans="1:2" s="73" customFormat="1" ht="10.5">
      <c r="A7308" s="129" t="s">
        <v>7790</v>
      </c>
      <c r="B7308" s="130">
        <v>1.5</v>
      </c>
    </row>
    <row r="7309" spans="1:2" s="73" customFormat="1" ht="10.5">
      <c r="A7309" s="129" t="s">
        <v>7791</v>
      </c>
      <c r="B7309" s="130">
        <v>0.5</v>
      </c>
    </row>
    <row r="7310" spans="1:2" s="73" customFormat="1" ht="10.5">
      <c r="A7310" s="129" t="s">
        <v>7792</v>
      </c>
      <c r="B7310" s="130">
        <v>1</v>
      </c>
    </row>
    <row r="7311" spans="1:2" s="73" customFormat="1" ht="10.5">
      <c r="A7311" s="129" t="s">
        <v>7793</v>
      </c>
      <c r="B7311" s="130">
        <v>1</v>
      </c>
    </row>
    <row r="7312" spans="1:2" s="73" customFormat="1" ht="10.5">
      <c r="A7312" s="129" t="s">
        <v>7794</v>
      </c>
      <c r="B7312" s="130">
        <v>1</v>
      </c>
    </row>
    <row r="7313" spans="1:2" s="73" customFormat="1" ht="10.5">
      <c r="A7313" s="129" t="s">
        <v>7795</v>
      </c>
      <c r="B7313" s="130">
        <v>0.5</v>
      </c>
    </row>
    <row r="7314" spans="1:2" s="73" customFormat="1" ht="10.5">
      <c r="A7314" s="129" t="s">
        <v>7796</v>
      </c>
      <c r="B7314" s="130">
        <v>1.5</v>
      </c>
    </row>
    <row r="7315" spans="1:2" s="73" customFormat="1" ht="10.5">
      <c r="A7315" s="129" t="s">
        <v>7797</v>
      </c>
      <c r="B7315" s="130">
        <v>1.5</v>
      </c>
    </row>
    <row r="7316" spans="1:2" s="73" customFormat="1" ht="10.5">
      <c r="A7316" s="129" t="s">
        <v>7798</v>
      </c>
      <c r="B7316" s="130">
        <v>0.5</v>
      </c>
    </row>
    <row r="7317" spans="1:2" s="73" customFormat="1" ht="10.5">
      <c r="A7317" s="129" t="s">
        <v>7799</v>
      </c>
      <c r="B7317" s="130">
        <v>0.5</v>
      </c>
    </row>
    <row r="7318" spans="1:2" s="73" customFormat="1" ht="10.5">
      <c r="A7318" s="129" t="s">
        <v>7800</v>
      </c>
      <c r="B7318" s="130">
        <v>1</v>
      </c>
    </row>
    <row r="7319" spans="1:2" s="73" customFormat="1" ht="10.5">
      <c r="A7319" s="129" t="s">
        <v>7801</v>
      </c>
      <c r="B7319" s="130">
        <v>1.5</v>
      </c>
    </row>
    <row r="7320" spans="1:2" s="73" customFormat="1" ht="10.5">
      <c r="A7320" s="129" t="s">
        <v>7802</v>
      </c>
      <c r="B7320" s="130">
        <v>1</v>
      </c>
    </row>
    <row r="7321" spans="1:2" s="73" customFormat="1" ht="10.5">
      <c r="A7321" s="129" t="s">
        <v>7803</v>
      </c>
      <c r="B7321" s="130">
        <v>3.5</v>
      </c>
    </row>
    <row r="7322" spans="1:2" s="73" customFormat="1" ht="10.5">
      <c r="A7322" s="129" t="s">
        <v>7804</v>
      </c>
      <c r="B7322" s="130">
        <v>1.5</v>
      </c>
    </row>
    <row r="7323" spans="1:2" s="73" customFormat="1" ht="10.5">
      <c r="A7323" s="129" t="s">
        <v>7805</v>
      </c>
      <c r="B7323" s="130">
        <v>0.5</v>
      </c>
    </row>
    <row r="7324" spans="1:2" s="73" customFormat="1" ht="10.5">
      <c r="A7324" s="129" t="s">
        <v>7806</v>
      </c>
      <c r="B7324" s="130">
        <v>2</v>
      </c>
    </row>
    <row r="7325" spans="1:2" s="73" customFormat="1" ht="10.5">
      <c r="A7325" s="129" t="s">
        <v>7807</v>
      </c>
      <c r="B7325" s="130">
        <v>1.5</v>
      </c>
    </row>
    <row r="7326" spans="1:2" s="73" customFormat="1" ht="10.5">
      <c r="A7326" s="129" t="s">
        <v>7808</v>
      </c>
      <c r="B7326" s="130">
        <v>3</v>
      </c>
    </row>
    <row r="7327" spans="1:2" s="73" customFormat="1" ht="10.5">
      <c r="A7327" s="129" t="s">
        <v>7809</v>
      </c>
      <c r="B7327" s="130">
        <v>3.5</v>
      </c>
    </row>
    <row r="7328" spans="1:2" s="73" customFormat="1" ht="10.5">
      <c r="A7328" s="129" t="s">
        <v>7810</v>
      </c>
      <c r="B7328" s="130">
        <v>3</v>
      </c>
    </row>
    <row r="7329" spans="1:2" s="73" customFormat="1" ht="10.5">
      <c r="A7329" s="129" t="s">
        <v>7811</v>
      </c>
      <c r="B7329" s="130">
        <v>3</v>
      </c>
    </row>
    <row r="7330" spans="1:2" s="73" customFormat="1" ht="10.5">
      <c r="A7330" s="129" t="s">
        <v>7812</v>
      </c>
      <c r="B7330" s="130">
        <v>3</v>
      </c>
    </row>
    <row r="7331" spans="1:2" s="73" customFormat="1" ht="10.5">
      <c r="A7331" s="129" t="s">
        <v>7813</v>
      </c>
      <c r="B7331" s="130">
        <v>2.5</v>
      </c>
    </row>
    <row r="7332" spans="1:2" s="73" customFormat="1" ht="10.5">
      <c r="A7332" s="129" t="s">
        <v>7814</v>
      </c>
      <c r="B7332" s="130">
        <v>2.5</v>
      </c>
    </row>
    <row r="7333" spans="1:2" s="73" customFormat="1" ht="10.5">
      <c r="A7333" s="129" t="s">
        <v>7815</v>
      </c>
      <c r="B7333" s="130">
        <v>0</v>
      </c>
    </row>
    <row r="7334" spans="1:2" s="73" customFormat="1" ht="10.5">
      <c r="A7334" s="129" t="s">
        <v>7816</v>
      </c>
      <c r="B7334" s="130">
        <v>2</v>
      </c>
    </row>
    <row r="7335" spans="1:2" s="73" customFormat="1" ht="10.5">
      <c r="A7335" s="129" t="s">
        <v>7817</v>
      </c>
      <c r="B7335" s="130">
        <v>1.5</v>
      </c>
    </row>
    <row r="7336" spans="1:2" s="73" customFormat="1" ht="10.5">
      <c r="A7336" s="129" t="s">
        <v>7818</v>
      </c>
      <c r="B7336" s="130">
        <v>1</v>
      </c>
    </row>
    <row r="7337" spans="1:2" s="73" customFormat="1" ht="10.5">
      <c r="A7337" s="129" t="s">
        <v>7819</v>
      </c>
      <c r="B7337" s="130">
        <v>1</v>
      </c>
    </row>
    <row r="7338" spans="1:2" s="73" customFormat="1" ht="10.5">
      <c r="A7338" s="129" t="s">
        <v>7820</v>
      </c>
      <c r="B7338" s="130">
        <v>1</v>
      </c>
    </row>
    <row r="7339" spans="1:2" s="73" customFormat="1" ht="10.5">
      <c r="A7339" s="129" t="s">
        <v>7821</v>
      </c>
      <c r="B7339" s="130">
        <v>1.5</v>
      </c>
    </row>
    <row r="7340" spans="1:2" s="73" customFormat="1" ht="10.5">
      <c r="A7340" s="129" t="s">
        <v>7822</v>
      </c>
      <c r="B7340" s="130">
        <v>0.5</v>
      </c>
    </row>
    <row r="7341" spans="1:2" s="73" customFormat="1" ht="10.5">
      <c r="A7341" s="129" t="s">
        <v>7823</v>
      </c>
      <c r="B7341" s="130">
        <v>0.5</v>
      </c>
    </row>
    <row r="7342" spans="1:2" s="73" customFormat="1" ht="10.5">
      <c r="A7342" s="129" t="s">
        <v>7824</v>
      </c>
      <c r="B7342" s="130">
        <v>0.5</v>
      </c>
    </row>
    <row r="7343" spans="1:2" s="73" customFormat="1" ht="10.5">
      <c r="A7343" s="129" t="s">
        <v>7825</v>
      </c>
      <c r="B7343" s="130">
        <v>1</v>
      </c>
    </row>
    <row r="7344" spans="1:2" s="73" customFormat="1" ht="10.5">
      <c r="A7344" s="129" t="s">
        <v>7826</v>
      </c>
      <c r="B7344" s="130">
        <v>1</v>
      </c>
    </row>
    <row r="7345" spans="1:2" s="73" customFormat="1" ht="10.5">
      <c r="A7345" s="129" t="s">
        <v>7827</v>
      </c>
      <c r="B7345" s="130">
        <v>0.5</v>
      </c>
    </row>
    <row r="7346" spans="1:2" s="73" customFormat="1" ht="10.5">
      <c r="A7346" s="129" t="s">
        <v>7828</v>
      </c>
      <c r="B7346" s="130">
        <v>0.5</v>
      </c>
    </row>
    <row r="7347" spans="1:2" s="73" customFormat="1" ht="10.5">
      <c r="A7347" s="129" t="s">
        <v>7829</v>
      </c>
      <c r="B7347" s="130">
        <v>0.5</v>
      </c>
    </row>
    <row r="7348" spans="1:2" s="73" customFormat="1" ht="10.5">
      <c r="A7348" s="129" t="s">
        <v>7830</v>
      </c>
      <c r="B7348" s="130">
        <v>0.5</v>
      </c>
    </row>
    <row r="7349" spans="1:2" s="73" customFormat="1" ht="10.5">
      <c r="A7349" s="129" t="s">
        <v>7831</v>
      </c>
      <c r="B7349" s="130">
        <v>0.5</v>
      </c>
    </row>
    <row r="7350" spans="1:2" s="73" customFormat="1" ht="10.5">
      <c r="A7350" s="129" t="s">
        <v>7832</v>
      </c>
      <c r="B7350" s="130">
        <v>1.5</v>
      </c>
    </row>
    <row r="7351" spans="1:2" s="73" customFormat="1" ht="10.5">
      <c r="A7351" s="129" t="s">
        <v>7833</v>
      </c>
      <c r="B7351" s="130">
        <v>6.5</v>
      </c>
    </row>
    <row r="7352" spans="1:2" s="73" customFormat="1" ht="10.5">
      <c r="A7352" s="129" t="s">
        <v>7834</v>
      </c>
      <c r="B7352" s="130">
        <v>2.5</v>
      </c>
    </row>
    <row r="7353" spans="1:2" s="73" customFormat="1" ht="10.5">
      <c r="A7353" s="129" t="s">
        <v>7835</v>
      </c>
      <c r="B7353" s="130">
        <v>11.5</v>
      </c>
    </row>
    <row r="7354" spans="1:2" s="73" customFormat="1" ht="10.5">
      <c r="A7354" s="129" t="s">
        <v>7836</v>
      </c>
      <c r="B7354" s="130">
        <v>3</v>
      </c>
    </row>
    <row r="7355" spans="1:2" s="73" customFormat="1" ht="10.5">
      <c r="A7355" s="129" t="s">
        <v>7837</v>
      </c>
      <c r="B7355" s="130">
        <v>10.5</v>
      </c>
    </row>
    <row r="7356" spans="1:2" s="73" customFormat="1" ht="10.5">
      <c r="A7356" s="129" t="s">
        <v>7838</v>
      </c>
      <c r="B7356" s="130">
        <v>5.5</v>
      </c>
    </row>
    <row r="7357" spans="1:2" s="73" customFormat="1" ht="10.5">
      <c r="A7357" s="129" t="s">
        <v>7839</v>
      </c>
      <c r="B7357" s="130">
        <v>9.5</v>
      </c>
    </row>
    <row r="7358" spans="1:2" s="73" customFormat="1" ht="10.5">
      <c r="A7358" s="129" t="s">
        <v>7840</v>
      </c>
      <c r="B7358" s="130">
        <v>0</v>
      </c>
    </row>
    <row r="7359" spans="1:2" s="73" customFormat="1" ht="10.5">
      <c r="A7359" s="129" t="s">
        <v>7841</v>
      </c>
      <c r="B7359" s="130">
        <v>6</v>
      </c>
    </row>
    <row r="7360" spans="1:2" s="73" customFormat="1" ht="10.5">
      <c r="A7360" s="129" t="s">
        <v>7842</v>
      </c>
      <c r="B7360" s="130">
        <v>3</v>
      </c>
    </row>
    <row r="7361" spans="1:2" s="73" customFormat="1" ht="10.5">
      <c r="A7361" s="129" t="s">
        <v>7843</v>
      </c>
      <c r="B7361" s="130">
        <v>1.5</v>
      </c>
    </row>
    <row r="7362" spans="1:2" s="73" customFormat="1" ht="10.5">
      <c r="A7362" s="129" t="s">
        <v>7844</v>
      </c>
      <c r="B7362" s="130">
        <v>1</v>
      </c>
    </row>
    <row r="7363" spans="1:2" s="73" customFormat="1" ht="10.5">
      <c r="A7363" s="129" t="s">
        <v>7845</v>
      </c>
      <c r="B7363" s="130">
        <v>3</v>
      </c>
    </row>
    <row r="7364" spans="1:2" s="73" customFormat="1" ht="10.5">
      <c r="A7364" s="129" t="s">
        <v>7846</v>
      </c>
      <c r="B7364" s="130">
        <v>1.5</v>
      </c>
    </row>
    <row r="7365" spans="1:2" s="73" customFormat="1" ht="10.5">
      <c r="A7365" s="129" t="s">
        <v>7847</v>
      </c>
      <c r="B7365" s="130">
        <v>2</v>
      </c>
    </row>
    <row r="7366" spans="1:2" s="73" customFormat="1" ht="10.5">
      <c r="A7366" s="129" t="s">
        <v>7848</v>
      </c>
      <c r="B7366" s="130">
        <v>8</v>
      </c>
    </row>
    <row r="7367" spans="1:2" s="73" customFormat="1" ht="10.5">
      <c r="A7367" s="129" t="s">
        <v>7849</v>
      </c>
      <c r="B7367" s="130">
        <v>2</v>
      </c>
    </row>
    <row r="7368" spans="1:2" s="73" customFormat="1" ht="10.5">
      <c r="A7368" s="129" t="s">
        <v>7850</v>
      </c>
      <c r="B7368" s="130">
        <v>0</v>
      </c>
    </row>
    <row r="7369" spans="1:2" s="73" customFormat="1" ht="10.5">
      <c r="A7369" s="129" t="s">
        <v>7851</v>
      </c>
      <c r="B7369" s="130">
        <v>1.5</v>
      </c>
    </row>
    <row r="7370" spans="1:2" s="73" customFormat="1" ht="10.5">
      <c r="A7370" s="129" t="s">
        <v>7852</v>
      </c>
      <c r="B7370" s="130">
        <v>2</v>
      </c>
    </row>
    <row r="7371" spans="1:2" s="73" customFormat="1" ht="10.5">
      <c r="A7371" s="129" t="s">
        <v>7853</v>
      </c>
      <c r="B7371" s="130">
        <v>1.5</v>
      </c>
    </row>
    <row r="7372" spans="1:2" s="73" customFormat="1" ht="10.5">
      <c r="A7372" s="129" t="s">
        <v>7854</v>
      </c>
      <c r="B7372" s="130">
        <v>6.5</v>
      </c>
    </row>
    <row r="7373" spans="1:2" s="73" customFormat="1" ht="10.5">
      <c r="A7373" s="129" t="s">
        <v>7855</v>
      </c>
      <c r="B7373" s="130">
        <v>1</v>
      </c>
    </row>
    <row r="7374" spans="1:2" s="73" customFormat="1" ht="10.5">
      <c r="A7374" s="129" t="s">
        <v>7856</v>
      </c>
      <c r="B7374" s="130">
        <v>2.5</v>
      </c>
    </row>
    <row r="7375" spans="1:2" s="73" customFormat="1" ht="10.5">
      <c r="A7375" s="129" t="s">
        <v>7857</v>
      </c>
      <c r="B7375" s="130">
        <v>2.5</v>
      </c>
    </row>
    <row r="7376" spans="1:2" s="73" customFormat="1" ht="10.5">
      <c r="A7376" s="129" t="s">
        <v>7858</v>
      </c>
      <c r="B7376" s="130">
        <v>2</v>
      </c>
    </row>
    <row r="7377" spans="1:2" s="73" customFormat="1" ht="10.5">
      <c r="A7377" s="129" t="s">
        <v>7859</v>
      </c>
      <c r="B7377" s="130">
        <v>4.5</v>
      </c>
    </row>
    <row r="7378" spans="1:2" s="73" customFormat="1" ht="10.5">
      <c r="A7378" s="129" t="s">
        <v>7860</v>
      </c>
      <c r="B7378" s="130">
        <v>0</v>
      </c>
    </row>
    <row r="7379" spans="1:2" s="73" customFormat="1" ht="10.5">
      <c r="A7379" s="129" t="s">
        <v>7861</v>
      </c>
      <c r="B7379" s="130">
        <v>1</v>
      </c>
    </row>
    <row r="7380" spans="1:2" s="73" customFormat="1" ht="10.5">
      <c r="A7380" s="129" t="s">
        <v>7862</v>
      </c>
      <c r="B7380" s="130">
        <v>1</v>
      </c>
    </row>
    <row r="7381" spans="1:2" s="73" customFormat="1" ht="10.5">
      <c r="A7381" s="129" t="s">
        <v>7863</v>
      </c>
      <c r="B7381" s="130">
        <v>1.5</v>
      </c>
    </row>
    <row r="7382" spans="1:2" s="73" customFormat="1" ht="10.5">
      <c r="A7382" s="129" t="s">
        <v>7864</v>
      </c>
      <c r="B7382" s="130">
        <v>1</v>
      </c>
    </row>
    <row r="7383" spans="1:2" s="73" customFormat="1" ht="10.5">
      <c r="A7383" s="129" t="s">
        <v>7865</v>
      </c>
      <c r="B7383" s="130">
        <v>1.5</v>
      </c>
    </row>
    <row r="7384" spans="1:2" s="73" customFormat="1" ht="10.5">
      <c r="A7384" s="129" t="s">
        <v>7866</v>
      </c>
      <c r="B7384" s="130">
        <v>1.5</v>
      </c>
    </row>
    <row r="7385" spans="1:2" s="73" customFormat="1" ht="10.5">
      <c r="A7385" s="129" t="s">
        <v>7867</v>
      </c>
      <c r="B7385" s="130">
        <v>1</v>
      </c>
    </row>
    <row r="7386" spans="1:2" s="73" customFormat="1" ht="10.5">
      <c r="A7386" s="129" t="s">
        <v>7868</v>
      </c>
      <c r="B7386" s="130">
        <v>1.5</v>
      </c>
    </row>
    <row r="7387" spans="1:2" s="73" customFormat="1" ht="10.5">
      <c r="A7387" s="129" t="s">
        <v>7869</v>
      </c>
      <c r="B7387" s="130">
        <v>1</v>
      </c>
    </row>
    <row r="7388" spans="1:2" s="73" customFormat="1" ht="10.5">
      <c r="A7388" s="129" t="s">
        <v>7870</v>
      </c>
      <c r="B7388" s="130">
        <v>1</v>
      </c>
    </row>
    <row r="7389" spans="1:2" s="73" customFormat="1" ht="10.5">
      <c r="A7389" s="129" t="s">
        <v>7871</v>
      </c>
      <c r="B7389" s="130">
        <v>1.5</v>
      </c>
    </row>
    <row r="7390" spans="1:2" s="73" customFormat="1" ht="10.5">
      <c r="A7390" s="129" t="s">
        <v>7872</v>
      </c>
      <c r="B7390" s="130">
        <v>1</v>
      </c>
    </row>
    <row r="7391" spans="1:2" s="73" customFormat="1" ht="10.5">
      <c r="A7391" s="129" t="s">
        <v>7873</v>
      </c>
      <c r="B7391" s="130">
        <v>0.5</v>
      </c>
    </row>
    <row r="7392" spans="1:2" s="73" customFormat="1" ht="10.5">
      <c r="A7392" s="129" t="s">
        <v>7874</v>
      </c>
      <c r="B7392" s="130">
        <v>1.5</v>
      </c>
    </row>
    <row r="7393" spans="1:2" s="73" customFormat="1" ht="10.5">
      <c r="A7393" s="129" t="s">
        <v>7875</v>
      </c>
      <c r="B7393" s="130">
        <v>0.5</v>
      </c>
    </row>
    <row r="7394" spans="1:2" s="73" customFormat="1" ht="10.5">
      <c r="A7394" s="129" t="s">
        <v>7876</v>
      </c>
      <c r="B7394" s="130">
        <v>2</v>
      </c>
    </row>
    <row r="7395" spans="1:2" s="73" customFormat="1" ht="10.5">
      <c r="A7395" s="129" t="s">
        <v>7877</v>
      </c>
      <c r="B7395" s="130">
        <v>1</v>
      </c>
    </row>
    <row r="7396" spans="1:2" s="73" customFormat="1" ht="10.5">
      <c r="A7396" s="129" t="s">
        <v>7878</v>
      </c>
      <c r="B7396" s="130">
        <v>5</v>
      </c>
    </row>
    <row r="7397" spans="1:2" s="73" customFormat="1" ht="10.5">
      <c r="A7397" s="129" t="s">
        <v>7879</v>
      </c>
      <c r="B7397" s="130">
        <v>6</v>
      </c>
    </row>
    <row r="7398" spans="1:2" s="73" customFormat="1" ht="10.5">
      <c r="A7398" s="129" t="s">
        <v>7880</v>
      </c>
      <c r="B7398" s="130">
        <v>4.5</v>
      </c>
    </row>
    <row r="7399" spans="1:2" s="73" customFormat="1" ht="10.5">
      <c r="A7399" s="129" t="s">
        <v>7881</v>
      </c>
      <c r="B7399" s="130">
        <v>10</v>
      </c>
    </row>
    <row r="7400" spans="1:2" s="73" customFormat="1" ht="10.5">
      <c r="A7400" s="129" t="s">
        <v>7882</v>
      </c>
      <c r="B7400" s="130">
        <v>5</v>
      </c>
    </row>
    <row r="7401" spans="1:2" s="73" customFormat="1" ht="10.5">
      <c r="A7401" s="129" t="s">
        <v>7883</v>
      </c>
      <c r="B7401" s="130">
        <v>5.5</v>
      </c>
    </row>
    <row r="7402" spans="1:2" s="73" customFormat="1" ht="10.5">
      <c r="A7402" s="129" t="s">
        <v>7884</v>
      </c>
      <c r="B7402" s="130">
        <v>9.5</v>
      </c>
    </row>
    <row r="7403" spans="1:2" s="73" customFormat="1" ht="10.5">
      <c r="A7403" s="129" t="s">
        <v>7885</v>
      </c>
      <c r="B7403" s="130">
        <v>6</v>
      </c>
    </row>
    <row r="7404" spans="1:2" s="73" customFormat="1" ht="10.5">
      <c r="A7404" s="129" t="s">
        <v>7886</v>
      </c>
      <c r="B7404" s="130">
        <v>5.5</v>
      </c>
    </row>
    <row r="7405" spans="1:2" s="73" customFormat="1" ht="10.5">
      <c r="A7405" s="129" t="s">
        <v>7887</v>
      </c>
      <c r="B7405" s="130">
        <v>4</v>
      </c>
    </row>
    <row r="7406" spans="1:2" s="73" customFormat="1" ht="10.5">
      <c r="A7406" s="129" t="s">
        <v>7888</v>
      </c>
      <c r="B7406" s="130">
        <v>6.5</v>
      </c>
    </row>
    <row r="7407" spans="1:2" s="73" customFormat="1" ht="10.5">
      <c r="A7407" s="129" t="s">
        <v>7889</v>
      </c>
      <c r="B7407" s="130">
        <v>4.5</v>
      </c>
    </row>
    <row r="7408" spans="1:2" s="73" customFormat="1" ht="10.5">
      <c r="A7408" s="129" t="s">
        <v>7890</v>
      </c>
      <c r="B7408" s="130">
        <v>2</v>
      </c>
    </row>
    <row r="7409" spans="1:2" s="73" customFormat="1" ht="10.5">
      <c r="A7409" s="129" t="s">
        <v>7891</v>
      </c>
      <c r="B7409" s="130">
        <v>1</v>
      </c>
    </row>
    <row r="7410" spans="1:2" s="73" customFormat="1" ht="10.5">
      <c r="A7410" s="129" t="s">
        <v>7892</v>
      </c>
      <c r="B7410" s="130">
        <v>1.5</v>
      </c>
    </row>
    <row r="7411" spans="1:2" s="73" customFormat="1" ht="10.5">
      <c r="A7411" s="129" t="s">
        <v>7893</v>
      </c>
      <c r="B7411" s="130">
        <v>3.5</v>
      </c>
    </row>
    <row r="7412" spans="1:2" s="73" customFormat="1" ht="10.5">
      <c r="A7412" s="129" t="s">
        <v>7894</v>
      </c>
      <c r="B7412" s="130">
        <v>2</v>
      </c>
    </row>
    <row r="7413" spans="1:2" s="73" customFormat="1" ht="10.5">
      <c r="A7413" s="129" t="s">
        <v>7895</v>
      </c>
      <c r="B7413" s="130">
        <v>2</v>
      </c>
    </row>
    <row r="7414" spans="1:2" s="73" customFormat="1" ht="10.5">
      <c r="A7414" s="129" t="s">
        <v>7896</v>
      </c>
      <c r="B7414" s="130">
        <v>2</v>
      </c>
    </row>
    <row r="7415" spans="1:2" s="73" customFormat="1" ht="10.5">
      <c r="A7415" s="129" t="s">
        <v>7897</v>
      </c>
      <c r="B7415" s="130">
        <v>0.5</v>
      </c>
    </row>
    <row r="7416" spans="1:2" s="73" customFormat="1" ht="10.5">
      <c r="A7416" s="129" t="s">
        <v>7898</v>
      </c>
      <c r="B7416" s="130">
        <v>3</v>
      </c>
    </row>
    <row r="7417" spans="1:2" s="73" customFormat="1" ht="10.5">
      <c r="A7417" s="129" t="s">
        <v>7899</v>
      </c>
      <c r="B7417" s="130">
        <v>4.5</v>
      </c>
    </row>
    <row r="7418" spans="1:2" s="73" customFormat="1" ht="10.5">
      <c r="A7418" s="129" t="s">
        <v>7900</v>
      </c>
      <c r="B7418" s="130">
        <v>1.5</v>
      </c>
    </row>
    <row r="7419" spans="1:2" s="73" customFormat="1" ht="10.5">
      <c r="A7419" s="129" t="s">
        <v>7901</v>
      </c>
      <c r="B7419" s="130">
        <v>0</v>
      </c>
    </row>
    <row r="7420" spans="1:2" s="73" customFormat="1" ht="10.5">
      <c r="A7420" s="129" t="s">
        <v>7902</v>
      </c>
      <c r="B7420" s="130">
        <v>1</v>
      </c>
    </row>
    <row r="7421" spans="1:2" s="73" customFormat="1" ht="10.5">
      <c r="A7421" s="129" t="s">
        <v>7903</v>
      </c>
      <c r="B7421" s="130">
        <v>0</v>
      </c>
    </row>
    <row r="7422" spans="1:2" s="73" customFormat="1" ht="10.5">
      <c r="A7422" s="129" t="s">
        <v>7904</v>
      </c>
      <c r="B7422" s="130">
        <v>0</v>
      </c>
    </row>
    <row r="7423" spans="1:2" s="73" customFormat="1" ht="10.5">
      <c r="A7423" s="129" t="s">
        <v>7905</v>
      </c>
      <c r="B7423" s="130">
        <v>1</v>
      </c>
    </row>
    <row r="7424" spans="1:2" s="73" customFormat="1" ht="10.5">
      <c r="A7424" s="129" t="s">
        <v>7906</v>
      </c>
      <c r="B7424" s="130">
        <v>1</v>
      </c>
    </row>
    <row r="7425" spans="1:2" s="73" customFormat="1" ht="10.5">
      <c r="A7425" s="129" t="s">
        <v>7907</v>
      </c>
      <c r="B7425" s="130">
        <v>0.5</v>
      </c>
    </row>
    <row r="7426" spans="1:2" s="73" customFormat="1" ht="10.5">
      <c r="A7426" s="129" t="s">
        <v>7908</v>
      </c>
      <c r="B7426" s="130">
        <v>0.5</v>
      </c>
    </row>
    <row r="7427" spans="1:2" s="73" customFormat="1" ht="10.5">
      <c r="A7427" s="129" t="s">
        <v>7909</v>
      </c>
      <c r="B7427" s="130">
        <v>0.5</v>
      </c>
    </row>
    <row r="7428" spans="1:2" s="73" customFormat="1" ht="10.5">
      <c r="A7428" s="129" t="s">
        <v>7910</v>
      </c>
      <c r="B7428" s="130">
        <v>4.5</v>
      </c>
    </row>
    <row r="7429" spans="1:2" s="73" customFormat="1" ht="10.5">
      <c r="A7429" s="129" t="s">
        <v>7911</v>
      </c>
      <c r="B7429" s="130">
        <v>3</v>
      </c>
    </row>
    <row r="7430" spans="1:2" s="73" customFormat="1" ht="10.5">
      <c r="A7430" s="129" t="s">
        <v>7912</v>
      </c>
      <c r="B7430" s="130">
        <v>3</v>
      </c>
    </row>
    <row r="7431" spans="1:2" s="73" customFormat="1" ht="10.5">
      <c r="A7431" s="129" t="s">
        <v>7913</v>
      </c>
      <c r="B7431" s="130">
        <v>4</v>
      </c>
    </row>
    <row r="7432" spans="1:2" s="73" customFormat="1" ht="10.5">
      <c r="A7432" s="129" t="s">
        <v>7914</v>
      </c>
      <c r="B7432" s="130">
        <v>4</v>
      </c>
    </row>
    <row r="7433" spans="1:2" s="73" customFormat="1" ht="10.5">
      <c r="A7433" s="129" t="s">
        <v>7915</v>
      </c>
      <c r="B7433" s="130">
        <v>3</v>
      </c>
    </row>
    <row r="7434" spans="1:2" s="73" customFormat="1" ht="10.5">
      <c r="A7434" s="129" t="s">
        <v>7916</v>
      </c>
      <c r="B7434" s="130">
        <v>3</v>
      </c>
    </row>
    <row r="7435" spans="1:2" s="73" customFormat="1" ht="10.5">
      <c r="A7435" s="129" t="s">
        <v>7917</v>
      </c>
      <c r="B7435" s="130">
        <v>2.5</v>
      </c>
    </row>
    <row r="7436" spans="1:2" s="73" customFormat="1" ht="10.5">
      <c r="A7436" s="129" t="s">
        <v>7918</v>
      </c>
      <c r="B7436" s="130">
        <v>3</v>
      </c>
    </row>
    <row r="7437" spans="1:2" s="73" customFormat="1" ht="10.5">
      <c r="A7437" s="129" t="s">
        <v>7919</v>
      </c>
      <c r="B7437" s="130">
        <v>2</v>
      </c>
    </row>
    <row r="7438" spans="1:2" s="73" customFormat="1" ht="10.5">
      <c r="A7438" s="129" t="s">
        <v>7920</v>
      </c>
      <c r="B7438" s="130">
        <v>1</v>
      </c>
    </row>
    <row r="7439" spans="1:2" s="73" customFormat="1" ht="10.5">
      <c r="A7439" s="129" t="s">
        <v>7921</v>
      </c>
      <c r="B7439" s="130">
        <v>0</v>
      </c>
    </row>
    <row r="7440" spans="1:2" s="73" customFormat="1" ht="10.5">
      <c r="A7440" s="129" t="s">
        <v>7922</v>
      </c>
      <c r="B7440" s="130">
        <v>9</v>
      </c>
    </row>
    <row r="7441" spans="1:2" s="73" customFormat="1" ht="10.5">
      <c r="A7441" s="129" t="s">
        <v>7923</v>
      </c>
      <c r="B7441" s="130">
        <v>6</v>
      </c>
    </row>
    <row r="7442" spans="1:2" s="73" customFormat="1" ht="10.5">
      <c r="A7442" s="129" t="s">
        <v>7924</v>
      </c>
      <c r="B7442" s="130">
        <v>6</v>
      </c>
    </row>
    <row r="7443" spans="1:2" s="73" customFormat="1" ht="10.5">
      <c r="A7443" s="129" t="s">
        <v>7925</v>
      </c>
      <c r="B7443" s="130">
        <v>6</v>
      </c>
    </row>
    <row r="7444" spans="1:2" s="73" customFormat="1" ht="10.5">
      <c r="A7444" s="129" t="s">
        <v>7926</v>
      </c>
      <c r="B7444" s="130">
        <v>6</v>
      </c>
    </row>
    <row r="7445" spans="1:2" s="73" customFormat="1" ht="10.5">
      <c r="A7445" s="129" t="s">
        <v>7927</v>
      </c>
      <c r="B7445" s="130">
        <v>6</v>
      </c>
    </row>
    <row r="7446" spans="1:2" s="73" customFormat="1" ht="10.5">
      <c r="A7446" s="129" t="s">
        <v>7928</v>
      </c>
      <c r="B7446" s="130">
        <v>0</v>
      </c>
    </row>
    <row r="7447" spans="1:2" s="73" customFormat="1" ht="10.5">
      <c r="A7447" s="129" t="s">
        <v>7929</v>
      </c>
      <c r="B7447" s="130">
        <v>0.5</v>
      </c>
    </row>
    <row r="7448" spans="1:2" s="73" customFormat="1" ht="10.5">
      <c r="A7448" s="129" t="s">
        <v>7930</v>
      </c>
      <c r="B7448" s="130">
        <v>1</v>
      </c>
    </row>
    <row r="7449" spans="1:2" s="73" customFormat="1" ht="10.5">
      <c r="A7449" s="129" t="s">
        <v>7931</v>
      </c>
      <c r="B7449" s="130">
        <v>0.5</v>
      </c>
    </row>
    <row r="7450" spans="1:2" s="73" customFormat="1" ht="10.5">
      <c r="A7450" s="129" t="s">
        <v>7932</v>
      </c>
      <c r="B7450" s="130">
        <v>0.5</v>
      </c>
    </row>
    <row r="7451" spans="1:2" s="73" customFormat="1" ht="10.5">
      <c r="A7451" s="129" t="s">
        <v>7933</v>
      </c>
      <c r="B7451" s="130">
        <v>0.5</v>
      </c>
    </row>
    <row r="7452" spans="1:2" s="73" customFormat="1" ht="10.5">
      <c r="A7452" s="129" t="s">
        <v>7934</v>
      </c>
      <c r="B7452" s="130">
        <v>0.5</v>
      </c>
    </row>
    <row r="7453" spans="1:2" s="73" customFormat="1" ht="10.5">
      <c r="A7453" s="129" t="s">
        <v>7935</v>
      </c>
      <c r="B7453" s="130">
        <v>1</v>
      </c>
    </row>
    <row r="7454" spans="1:2" s="73" customFormat="1" ht="10.5">
      <c r="A7454" s="129" t="s">
        <v>7936</v>
      </c>
      <c r="B7454" s="130">
        <v>3.5</v>
      </c>
    </row>
    <row r="7455" spans="1:2" s="73" customFormat="1" ht="10.5">
      <c r="A7455" s="129" t="s">
        <v>7937</v>
      </c>
      <c r="B7455" s="130">
        <v>2</v>
      </c>
    </row>
    <row r="7456" spans="1:2" s="73" customFormat="1" ht="10.5">
      <c r="A7456" s="129" t="s">
        <v>7938</v>
      </c>
      <c r="B7456" s="130">
        <v>5.5</v>
      </c>
    </row>
    <row r="7457" spans="1:2" s="73" customFormat="1" ht="10.5">
      <c r="A7457" s="129" t="s">
        <v>7939</v>
      </c>
      <c r="B7457" s="130">
        <v>7</v>
      </c>
    </row>
    <row r="7458" spans="1:2" s="73" customFormat="1" ht="10.5">
      <c r="A7458" s="129" t="s">
        <v>7940</v>
      </c>
      <c r="B7458" s="130">
        <v>0.5</v>
      </c>
    </row>
    <row r="7459" spans="1:2" s="73" customFormat="1" ht="10.5">
      <c r="A7459" s="129" t="s">
        <v>7941</v>
      </c>
      <c r="B7459" s="130">
        <v>1</v>
      </c>
    </row>
    <row r="7460" spans="1:2" s="73" customFormat="1" ht="10.5">
      <c r="A7460" s="129" t="s">
        <v>7942</v>
      </c>
      <c r="B7460" s="130">
        <v>2.5</v>
      </c>
    </row>
    <row r="7461" spans="1:2" s="73" customFormat="1" ht="10.5">
      <c r="A7461" s="129" t="s">
        <v>7943</v>
      </c>
      <c r="B7461" s="130">
        <v>2.5</v>
      </c>
    </row>
    <row r="7462" spans="1:2" s="73" customFormat="1" ht="10.5">
      <c r="A7462" s="129" t="s">
        <v>7944</v>
      </c>
      <c r="B7462" s="130">
        <v>1.5</v>
      </c>
    </row>
    <row r="7463" spans="1:2" s="73" customFormat="1" ht="10.5">
      <c r="A7463" s="129" t="s">
        <v>7945</v>
      </c>
      <c r="B7463" s="130">
        <v>1.5</v>
      </c>
    </row>
    <row r="7464" spans="1:2" s="73" customFormat="1" ht="10.5">
      <c r="A7464" s="129" t="s">
        <v>7946</v>
      </c>
      <c r="B7464" s="130">
        <v>1</v>
      </c>
    </row>
    <row r="7465" spans="1:2" s="73" customFormat="1" ht="10.5">
      <c r="A7465" s="129" t="s">
        <v>7947</v>
      </c>
      <c r="B7465" s="130">
        <v>1</v>
      </c>
    </row>
    <row r="7466" spans="1:2" s="73" customFormat="1" ht="10.5">
      <c r="A7466" s="129" t="s">
        <v>7948</v>
      </c>
      <c r="B7466" s="130">
        <v>2.5</v>
      </c>
    </row>
    <row r="7467" spans="1:2" s="73" customFormat="1" ht="10.5">
      <c r="A7467" s="129" t="s">
        <v>7949</v>
      </c>
      <c r="B7467" s="130">
        <v>1</v>
      </c>
    </row>
    <row r="7468" spans="1:2" s="73" customFormat="1" ht="10.5">
      <c r="A7468" s="129" t="s">
        <v>7950</v>
      </c>
      <c r="B7468" s="130">
        <v>3.5</v>
      </c>
    </row>
    <row r="7469" spans="1:2" s="73" customFormat="1" ht="10.5">
      <c r="A7469" s="129" t="s">
        <v>7951</v>
      </c>
      <c r="B7469" s="130">
        <v>3</v>
      </c>
    </row>
    <row r="7470" spans="1:2" s="73" customFormat="1" ht="10.5">
      <c r="A7470" s="129" t="s">
        <v>7952</v>
      </c>
      <c r="B7470" s="130">
        <v>0.5</v>
      </c>
    </row>
    <row r="7471" spans="1:2" s="73" customFormat="1" ht="10.5">
      <c r="A7471" s="129" t="s">
        <v>7953</v>
      </c>
      <c r="B7471" s="130">
        <v>1</v>
      </c>
    </row>
    <row r="7472" spans="1:2" s="73" customFormat="1" ht="10.5">
      <c r="A7472" s="129" t="s">
        <v>7954</v>
      </c>
      <c r="B7472" s="130">
        <v>2</v>
      </c>
    </row>
    <row r="7473" spans="1:2" s="73" customFormat="1" ht="10.5">
      <c r="A7473" s="129" t="s">
        <v>7955</v>
      </c>
      <c r="B7473" s="130">
        <v>2.5</v>
      </c>
    </row>
    <row r="7474" spans="1:2" s="73" customFormat="1" ht="10.5">
      <c r="A7474" s="129" t="s">
        <v>7956</v>
      </c>
      <c r="B7474" s="130">
        <v>2.5</v>
      </c>
    </row>
    <row r="7475" spans="1:2" s="73" customFormat="1" ht="10.5">
      <c r="A7475" s="129" t="s">
        <v>7957</v>
      </c>
      <c r="B7475" s="130">
        <v>3.5</v>
      </c>
    </row>
    <row r="7476" spans="1:2" s="73" customFormat="1" ht="10.5">
      <c r="A7476" s="129" t="s">
        <v>7958</v>
      </c>
      <c r="B7476" s="130">
        <v>1</v>
      </c>
    </row>
    <row r="7477" spans="1:2" s="73" customFormat="1" ht="10.5">
      <c r="A7477" s="129" t="s">
        <v>7959</v>
      </c>
      <c r="B7477" s="130">
        <v>2</v>
      </c>
    </row>
    <row r="7478" spans="1:2" s="73" customFormat="1" ht="10.5">
      <c r="A7478" s="129" t="s">
        <v>7960</v>
      </c>
      <c r="B7478" s="130">
        <v>1</v>
      </c>
    </row>
    <row r="7479" spans="1:2" s="73" customFormat="1" ht="10.5">
      <c r="A7479" s="129" t="s">
        <v>7961</v>
      </c>
      <c r="B7479" s="130">
        <v>1.5</v>
      </c>
    </row>
    <row r="7480" spans="1:2" s="73" customFormat="1" ht="10.5">
      <c r="A7480" s="129" t="s">
        <v>7962</v>
      </c>
      <c r="B7480" s="130">
        <v>0.5</v>
      </c>
    </row>
    <row r="7481" spans="1:2" s="73" customFormat="1" ht="10.5">
      <c r="A7481" s="129" t="s">
        <v>7963</v>
      </c>
      <c r="B7481" s="130">
        <v>2</v>
      </c>
    </row>
    <row r="7482" spans="1:2" s="73" customFormat="1" ht="10.5">
      <c r="A7482" s="129" t="s">
        <v>7964</v>
      </c>
      <c r="B7482" s="130">
        <v>1</v>
      </c>
    </row>
    <row r="7483" spans="1:2" s="73" customFormat="1" ht="10.5">
      <c r="A7483" s="129" t="s">
        <v>7965</v>
      </c>
      <c r="B7483" s="130">
        <v>1</v>
      </c>
    </row>
    <row r="7484" spans="1:2" s="73" customFormat="1" ht="10.5">
      <c r="A7484" s="129" t="s">
        <v>7966</v>
      </c>
      <c r="B7484" s="130">
        <v>1.5</v>
      </c>
    </row>
    <row r="7485" spans="1:2" s="73" customFormat="1" ht="10.5">
      <c r="A7485" s="129" t="s">
        <v>7967</v>
      </c>
      <c r="B7485" s="130">
        <v>2</v>
      </c>
    </row>
    <row r="7486" spans="1:2" s="73" customFormat="1" ht="10.5">
      <c r="A7486" s="129" t="s">
        <v>7968</v>
      </c>
      <c r="B7486" s="130">
        <v>8</v>
      </c>
    </row>
    <row r="7487" spans="1:2" s="73" customFormat="1" ht="10.5">
      <c r="A7487" s="129" t="s">
        <v>7969</v>
      </c>
      <c r="B7487" s="130">
        <v>1.5</v>
      </c>
    </row>
    <row r="7488" spans="1:2" s="73" customFormat="1" ht="10.5">
      <c r="A7488" s="129" t="s">
        <v>7970</v>
      </c>
      <c r="B7488" s="130">
        <v>2</v>
      </c>
    </row>
    <row r="7489" spans="1:2" s="73" customFormat="1" ht="10.5">
      <c r="A7489" s="129" t="s">
        <v>7971</v>
      </c>
      <c r="B7489" s="130">
        <v>2</v>
      </c>
    </row>
    <row r="7490" spans="1:2" s="73" customFormat="1" ht="10.5">
      <c r="A7490" s="129" t="s">
        <v>7972</v>
      </c>
      <c r="B7490" s="130">
        <v>0.5</v>
      </c>
    </row>
    <row r="7491" spans="1:2" s="73" customFormat="1" ht="10.5">
      <c r="A7491" s="129" t="s">
        <v>7973</v>
      </c>
      <c r="B7491" s="130">
        <v>0.5</v>
      </c>
    </row>
    <row r="7492" spans="1:2" s="73" customFormat="1" ht="10.5">
      <c r="A7492" s="129" t="s">
        <v>7974</v>
      </c>
      <c r="B7492" s="130">
        <v>1.5</v>
      </c>
    </row>
    <row r="7493" spans="1:2" s="73" customFormat="1" ht="10.5">
      <c r="A7493" s="129" t="s">
        <v>7975</v>
      </c>
      <c r="B7493" s="130">
        <v>6.5</v>
      </c>
    </row>
    <row r="7494" spans="1:2" s="73" customFormat="1" ht="10.5">
      <c r="A7494" s="129" t="s">
        <v>7976</v>
      </c>
      <c r="B7494" s="130">
        <v>1</v>
      </c>
    </row>
    <row r="7495" spans="1:2" s="73" customFormat="1" ht="10.5">
      <c r="A7495" s="129" t="s">
        <v>7977</v>
      </c>
      <c r="B7495" s="130">
        <v>1</v>
      </c>
    </row>
    <row r="7496" spans="1:2" s="73" customFormat="1" ht="10.5">
      <c r="A7496" s="129" t="s">
        <v>7978</v>
      </c>
      <c r="B7496" s="130">
        <v>9</v>
      </c>
    </row>
    <row r="7497" spans="1:2" s="73" customFormat="1" ht="10.5">
      <c r="A7497" s="129" t="s">
        <v>7979</v>
      </c>
      <c r="B7497" s="130">
        <v>2</v>
      </c>
    </row>
    <row r="7498" spans="1:2" s="73" customFormat="1" ht="10.5">
      <c r="A7498" s="129" t="s">
        <v>7980</v>
      </c>
      <c r="B7498" s="130">
        <v>0.5</v>
      </c>
    </row>
    <row r="7499" spans="1:2" s="73" customFormat="1" ht="10.5">
      <c r="A7499" s="129" t="s">
        <v>7981</v>
      </c>
      <c r="B7499" s="130">
        <v>0.5</v>
      </c>
    </row>
    <row r="7500" spans="1:2" s="73" customFormat="1" ht="10.5">
      <c r="A7500" s="129" t="s">
        <v>7982</v>
      </c>
      <c r="B7500" s="130">
        <v>1</v>
      </c>
    </row>
    <row r="7501" spans="1:2" s="73" customFormat="1" ht="10.5">
      <c r="A7501" s="129" t="s">
        <v>7983</v>
      </c>
      <c r="B7501" s="130">
        <v>5</v>
      </c>
    </row>
    <row r="7502" spans="1:2" s="73" customFormat="1" ht="10.5">
      <c r="A7502" s="129" t="s">
        <v>7984</v>
      </c>
      <c r="B7502" s="130">
        <v>1</v>
      </c>
    </row>
    <row r="7503" spans="1:2" s="73" customFormat="1" ht="10.5">
      <c r="A7503" s="129" t="s">
        <v>7985</v>
      </c>
      <c r="B7503" s="130">
        <v>2</v>
      </c>
    </row>
    <row r="7504" spans="1:2" s="73" customFormat="1" ht="10.5">
      <c r="A7504" s="129" t="s">
        <v>7986</v>
      </c>
      <c r="B7504" s="130">
        <v>1.5</v>
      </c>
    </row>
    <row r="7505" spans="1:2" s="73" customFormat="1" ht="10.5">
      <c r="A7505" s="129" t="s">
        <v>7987</v>
      </c>
      <c r="B7505" s="130">
        <v>0</v>
      </c>
    </row>
    <row r="7506" spans="1:2" s="73" customFormat="1" ht="10.5">
      <c r="A7506" s="129" t="s">
        <v>7988</v>
      </c>
      <c r="B7506" s="130">
        <v>2</v>
      </c>
    </row>
    <row r="7507" spans="1:2" s="73" customFormat="1" ht="10.5">
      <c r="A7507" s="129" t="s">
        <v>7989</v>
      </c>
      <c r="B7507" s="130">
        <v>5</v>
      </c>
    </row>
    <row r="7508" spans="1:2" s="73" customFormat="1" ht="10.5">
      <c r="A7508" s="129" t="s">
        <v>7990</v>
      </c>
      <c r="B7508" s="130">
        <v>6.5</v>
      </c>
    </row>
    <row r="7509" spans="1:2" s="73" customFormat="1" ht="10.5">
      <c r="A7509" s="129" t="s">
        <v>7991</v>
      </c>
      <c r="B7509" s="130">
        <v>7</v>
      </c>
    </row>
    <row r="7510" spans="1:2" s="73" customFormat="1" ht="10.5">
      <c r="A7510" s="129" t="s">
        <v>7992</v>
      </c>
      <c r="B7510" s="130">
        <v>4.5</v>
      </c>
    </row>
    <row r="7511" spans="1:2" s="73" customFormat="1" ht="10.5">
      <c r="A7511" s="129" t="s">
        <v>7993</v>
      </c>
      <c r="B7511" s="130">
        <v>1</v>
      </c>
    </row>
    <row r="7512" spans="1:2" s="73" customFormat="1" ht="10.5">
      <c r="A7512" s="129" t="s">
        <v>7994</v>
      </c>
      <c r="B7512" s="130">
        <v>2</v>
      </c>
    </row>
    <row r="7513" spans="1:2" s="73" customFormat="1" ht="10.5">
      <c r="A7513" s="129" t="s">
        <v>7995</v>
      </c>
      <c r="B7513" s="130">
        <v>1</v>
      </c>
    </row>
    <row r="7514" spans="1:2" s="73" customFormat="1" ht="10.5">
      <c r="A7514" s="129" t="s">
        <v>7996</v>
      </c>
      <c r="B7514" s="130">
        <v>2</v>
      </c>
    </row>
    <row r="7515" spans="1:2" s="73" customFormat="1" ht="10.5">
      <c r="A7515" s="129" t="s">
        <v>7997</v>
      </c>
      <c r="B7515" s="130">
        <v>6.5</v>
      </c>
    </row>
    <row r="7516" spans="1:2" s="73" customFormat="1" ht="10.5">
      <c r="A7516" s="129" t="s">
        <v>7998</v>
      </c>
      <c r="B7516" s="130">
        <v>3.5</v>
      </c>
    </row>
    <row r="7517" spans="1:2" s="73" customFormat="1" ht="10.5">
      <c r="A7517" s="129" t="s">
        <v>7999</v>
      </c>
      <c r="B7517" s="130">
        <v>2.5</v>
      </c>
    </row>
    <row r="7518" spans="1:2" s="73" customFormat="1" ht="10.5">
      <c r="A7518" s="129" t="s">
        <v>8000</v>
      </c>
      <c r="B7518" s="130">
        <v>1.5</v>
      </c>
    </row>
    <row r="7519" spans="1:2" s="73" customFormat="1" ht="10.5">
      <c r="A7519" s="129" t="s">
        <v>8001</v>
      </c>
      <c r="B7519" s="130">
        <v>3</v>
      </c>
    </row>
    <row r="7520" spans="1:2" s="73" customFormat="1" ht="10.5">
      <c r="A7520" s="129" t="s">
        <v>8002</v>
      </c>
      <c r="B7520" s="130">
        <v>2</v>
      </c>
    </row>
    <row r="7521" spans="1:2" s="73" customFormat="1" ht="10.5">
      <c r="A7521" s="129" t="s">
        <v>8003</v>
      </c>
      <c r="B7521" s="130">
        <v>2</v>
      </c>
    </row>
    <row r="7522" spans="1:2" s="73" customFormat="1" ht="10.5">
      <c r="A7522" s="129" t="s">
        <v>8004</v>
      </c>
      <c r="B7522" s="130">
        <v>4</v>
      </c>
    </row>
    <row r="7523" spans="1:2" s="73" customFormat="1" ht="10.5">
      <c r="A7523" s="129" t="s">
        <v>8005</v>
      </c>
      <c r="B7523" s="130">
        <v>5</v>
      </c>
    </row>
    <row r="7524" spans="1:2" s="73" customFormat="1" ht="10.5">
      <c r="A7524" s="129" t="s">
        <v>8006</v>
      </c>
      <c r="B7524" s="130">
        <v>0.5</v>
      </c>
    </row>
    <row r="7525" spans="1:2" s="73" customFormat="1" ht="10.5">
      <c r="A7525" s="129" t="s">
        <v>8007</v>
      </c>
      <c r="B7525" s="130">
        <v>1.5</v>
      </c>
    </row>
    <row r="7526" spans="1:2" s="73" customFormat="1" ht="10.5">
      <c r="A7526" s="129" t="s">
        <v>8008</v>
      </c>
      <c r="B7526" s="130">
        <v>1.5</v>
      </c>
    </row>
    <row r="7527" spans="1:2" s="73" customFormat="1" ht="10.5">
      <c r="A7527" s="129" t="s">
        <v>8009</v>
      </c>
      <c r="B7527" s="130">
        <v>2</v>
      </c>
    </row>
    <row r="7528" spans="1:2" s="73" customFormat="1" ht="10.5">
      <c r="A7528" s="129" t="s">
        <v>8010</v>
      </c>
      <c r="B7528" s="130">
        <v>1</v>
      </c>
    </row>
    <row r="7529" spans="1:2" s="73" customFormat="1" ht="10.5">
      <c r="A7529" s="129" t="s">
        <v>8011</v>
      </c>
      <c r="B7529" s="130">
        <v>2</v>
      </c>
    </row>
    <row r="7530" spans="1:2" s="73" customFormat="1" ht="10.5">
      <c r="A7530" s="129" t="s">
        <v>8012</v>
      </c>
      <c r="B7530" s="130">
        <v>1</v>
      </c>
    </row>
    <row r="7531" spans="1:2" s="73" customFormat="1" ht="10.5">
      <c r="A7531" s="129" t="s">
        <v>8013</v>
      </c>
      <c r="B7531" s="130">
        <v>1.5</v>
      </c>
    </row>
    <row r="7532" spans="1:2" s="73" customFormat="1" ht="10.5">
      <c r="A7532" s="129" t="s">
        <v>8014</v>
      </c>
      <c r="B7532" s="130">
        <v>2</v>
      </c>
    </row>
    <row r="7533" spans="1:2" s="73" customFormat="1" ht="10.5">
      <c r="A7533" s="129" t="s">
        <v>8015</v>
      </c>
      <c r="B7533" s="130">
        <v>4.5</v>
      </c>
    </row>
    <row r="7534" spans="1:2" s="73" customFormat="1" ht="10.5">
      <c r="A7534" s="129" t="s">
        <v>8016</v>
      </c>
      <c r="B7534" s="130">
        <v>0.5</v>
      </c>
    </row>
    <row r="7535" spans="1:2" s="73" customFormat="1" ht="10.5">
      <c r="A7535" s="129" t="s">
        <v>8017</v>
      </c>
      <c r="B7535" s="130">
        <v>0.5</v>
      </c>
    </row>
    <row r="7536" spans="1:2" s="73" customFormat="1" ht="10.5">
      <c r="A7536" s="129" t="s">
        <v>8018</v>
      </c>
      <c r="B7536" s="130">
        <v>0.5</v>
      </c>
    </row>
    <row r="7537" spans="1:2" s="73" customFormat="1" ht="10.5">
      <c r="A7537" s="129" t="s">
        <v>8019</v>
      </c>
      <c r="B7537" s="130">
        <v>0.5</v>
      </c>
    </row>
    <row r="7538" spans="1:2" s="73" customFormat="1" ht="10.5">
      <c r="A7538" s="129" t="s">
        <v>8020</v>
      </c>
      <c r="B7538" s="130">
        <v>0</v>
      </c>
    </row>
    <row r="7539" spans="1:2" s="73" customFormat="1" ht="10.5">
      <c r="A7539" s="129" t="s">
        <v>8021</v>
      </c>
      <c r="B7539" s="130">
        <v>0.5</v>
      </c>
    </row>
    <row r="7540" spans="1:2" s="73" customFormat="1" ht="10.5">
      <c r="A7540" s="129" t="s">
        <v>8022</v>
      </c>
      <c r="B7540" s="130">
        <v>0.5</v>
      </c>
    </row>
    <row r="7541" spans="1:2" s="73" customFormat="1" ht="10.5">
      <c r="A7541" s="129" t="s">
        <v>8023</v>
      </c>
      <c r="B7541" s="130">
        <v>0.5</v>
      </c>
    </row>
    <row r="7542" spans="1:2" s="73" customFormat="1" ht="10.5">
      <c r="A7542" s="129" t="s">
        <v>8024</v>
      </c>
      <c r="B7542" s="130">
        <v>0</v>
      </c>
    </row>
    <row r="7543" spans="1:2" s="73" customFormat="1" ht="10.5">
      <c r="A7543" s="129" t="s">
        <v>8025</v>
      </c>
      <c r="B7543" s="130">
        <v>0.5</v>
      </c>
    </row>
    <row r="7544" spans="1:2" s="73" customFormat="1" ht="10.5">
      <c r="A7544" s="129" t="s">
        <v>8026</v>
      </c>
      <c r="B7544" s="130">
        <v>0.5</v>
      </c>
    </row>
    <row r="7545" spans="1:2" s="73" customFormat="1" ht="10.5">
      <c r="A7545" s="129" t="s">
        <v>8027</v>
      </c>
      <c r="B7545" s="130">
        <v>0.5</v>
      </c>
    </row>
    <row r="7546" spans="1:2" s="73" customFormat="1" ht="10.5">
      <c r="A7546" s="129" t="s">
        <v>8028</v>
      </c>
      <c r="B7546" s="130">
        <v>0.5</v>
      </c>
    </row>
    <row r="7547" spans="1:2" s="73" customFormat="1" ht="10.5">
      <c r="A7547" s="129" t="s">
        <v>8029</v>
      </c>
      <c r="B7547" s="130">
        <v>0.5</v>
      </c>
    </row>
    <row r="7548" spans="1:2" s="73" customFormat="1" ht="10.5">
      <c r="A7548" s="129" t="s">
        <v>8030</v>
      </c>
      <c r="B7548" s="130">
        <v>3</v>
      </c>
    </row>
    <row r="7549" spans="1:2" s="73" customFormat="1" ht="10.5">
      <c r="A7549" s="129" t="s">
        <v>8031</v>
      </c>
      <c r="B7549" s="130">
        <v>0</v>
      </c>
    </row>
    <row r="7550" spans="1:2" s="73" customFormat="1" ht="10.5">
      <c r="A7550" s="129" t="s">
        <v>8032</v>
      </c>
      <c r="B7550" s="130">
        <v>0.5</v>
      </c>
    </row>
    <row r="7551" spans="1:2" s="73" customFormat="1" ht="10.5">
      <c r="A7551" s="129" t="s">
        <v>8033</v>
      </c>
      <c r="B7551" s="130">
        <v>1.5</v>
      </c>
    </row>
    <row r="7552" spans="1:2" s="73" customFormat="1" ht="10.5">
      <c r="A7552" s="129" t="s">
        <v>8034</v>
      </c>
      <c r="B7552" s="130">
        <v>1.5</v>
      </c>
    </row>
    <row r="7553" spans="1:2" s="73" customFormat="1" ht="10.5">
      <c r="A7553" s="129" t="s">
        <v>8035</v>
      </c>
      <c r="B7553" s="130">
        <v>1.5</v>
      </c>
    </row>
    <row r="7554" spans="1:2" s="73" customFormat="1" ht="10.5">
      <c r="A7554" s="129" t="s">
        <v>8036</v>
      </c>
      <c r="B7554" s="130">
        <v>1.5</v>
      </c>
    </row>
    <row r="7555" spans="1:2" s="73" customFormat="1" ht="10.5">
      <c r="A7555" s="129" t="s">
        <v>8037</v>
      </c>
      <c r="B7555" s="130">
        <v>1.5</v>
      </c>
    </row>
    <row r="7556" spans="1:2" s="73" customFormat="1" ht="10.5">
      <c r="A7556" s="129" t="s">
        <v>8038</v>
      </c>
      <c r="B7556" s="130">
        <v>1</v>
      </c>
    </row>
    <row r="7557" spans="1:2" s="73" customFormat="1" ht="10.5">
      <c r="A7557" s="129" t="s">
        <v>8039</v>
      </c>
      <c r="B7557" s="130">
        <v>0.5</v>
      </c>
    </row>
    <row r="7558" spans="1:2" s="73" customFormat="1" ht="10.5">
      <c r="A7558" s="129" t="s">
        <v>8040</v>
      </c>
      <c r="B7558" s="130">
        <v>0.5</v>
      </c>
    </row>
    <row r="7559" spans="1:2" s="73" customFormat="1" ht="10.5">
      <c r="A7559" s="129" t="s">
        <v>8041</v>
      </c>
      <c r="B7559" s="130">
        <v>0.5</v>
      </c>
    </row>
    <row r="7560" spans="1:2" s="73" customFormat="1" ht="10.5">
      <c r="A7560" s="129" t="s">
        <v>8042</v>
      </c>
      <c r="B7560" s="130">
        <v>4</v>
      </c>
    </row>
    <row r="7561" spans="1:2" s="73" customFormat="1" ht="10.5">
      <c r="A7561" s="129" t="s">
        <v>8043</v>
      </c>
      <c r="B7561" s="130">
        <v>0.5</v>
      </c>
    </row>
    <row r="7562" spans="1:2" s="73" customFormat="1" ht="10.5">
      <c r="A7562" s="129" t="s">
        <v>8044</v>
      </c>
      <c r="B7562" s="130">
        <v>4</v>
      </c>
    </row>
    <row r="7563" spans="1:2" s="73" customFormat="1" ht="10.5">
      <c r="A7563" s="129" t="s">
        <v>8045</v>
      </c>
      <c r="B7563" s="130">
        <v>7</v>
      </c>
    </row>
    <row r="7564" spans="1:2" s="73" customFormat="1" ht="10.5">
      <c r="A7564" s="129" t="s">
        <v>8046</v>
      </c>
      <c r="B7564" s="130">
        <v>3</v>
      </c>
    </row>
    <row r="7565" spans="1:2" s="73" customFormat="1" ht="10.5">
      <c r="A7565" s="129" t="s">
        <v>8047</v>
      </c>
      <c r="B7565" s="130">
        <v>1</v>
      </c>
    </row>
    <row r="7566" spans="1:2" s="73" customFormat="1" ht="10.5">
      <c r="A7566" s="129" t="s">
        <v>8048</v>
      </c>
      <c r="B7566" s="130">
        <v>2</v>
      </c>
    </row>
    <row r="7567" spans="1:2" s="73" customFormat="1" ht="10.5">
      <c r="A7567" s="129" t="s">
        <v>8049</v>
      </c>
      <c r="B7567" s="130">
        <v>3</v>
      </c>
    </row>
    <row r="7568" spans="1:2" s="73" customFormat="1" ht="10.5">
      <c r="A7568" s="129" t="s">
        <v>8050</v>
      </c>
      <c r="B7568" s="130">
        <v>1.5</v>
      </c>
    </row>
    <row r="7569" spans="1:2" s="73" customFormat="1" ht="10.5">
      <c r="A7569" s="129" t="s">
        <v>8051</v>
      </c>
      <c r="B7569" s="130">
        <v>1.5</v>
      </c>
    </row>
    <row r="7570" spans="1:2" s="73" customFormat="1" ht="10.5">
      <c r="A7570" s="129" t="s">
        <v>8052</v>
      </c>
      <c r="B7570" s="130">
        <v>1.5</v>
      </c>
    </row>
    <row r="7571" spans="1:2" s="73" customFormat="1" ht="10.5">
      <c r="A7571" s="129" t="s">
        <v>8053</v>
      </c>
      <c r="B7571" s="130">
        <v>1.5</v>
      </c>
    </row>
    <row r="7572" spans="1:2" s="73" customFormat="1" ht="10.5">
      <c r="A7572" s="129" t="s">
        <v>8054</v>
      </c>
      <c r="B7572" s="130">
        <v>2.5</v>
      </c>
    </row>
    <row r="7573" spans="1:2" s="73" customFormat="1" ht="10.5">
      <c r="A7573" s="129" t="s">
        <v>8055</v>
      </c>
      <c r="B7573" s="130">
        <v>1.5</v>
      </c>
    </row>
    <row r="7574" spans="1:2" s="73" customFormat="1" ht="10.5">
      <c r="A7574" s="129" t="s">
        <v>8056</v>
      </c>
      <c r="B7574" s="130">
        <v>1.5</v>
      </c>
    </row>
    <row r="7575" spans="1:2" s="73" customFormat="1" ht="10.5">
      <c r="A7575" s="129" t="s">
        <v>8057</v>
      </c>
      <c r="B7575" s="130">
        <v>4</v>
      </c>
    </row>
    <row r="7576" spans="1:2" s="73" customFormat="1" ht="10.5">
      <c r="A7576" s="129" t="s">
        <v>8058</v>
      </c>
      <c r="B7576" s="130">
        <v>0.5</v>
      </c>
    </row>
    <row r="7577" spans="1:2" s="73" customFormat="1" ht="10.5">
      <c r="A7577" s="129" t="s">
        <v>8059</v>
      </c>
      <c r="B7577" s="130">
        <v>0.5</v>
      </c>
    </row>
    <row r="7578" spans="1:2" s="73" customFormat="1" ht="10.5">
      <c r="A7578" s="129" t="s">
        <v>8060</v>
      </c>
      <c r="B7578" s="130">
        <v>1.5</v>
      </c>
    </row>
    <row r="7579" spans="1:2" s="73" customFormat="1" ht="10.5">
      <c r="A7579" s="129" t="s">
        <v>8061</v>
      </c>
      <c r="B7579" s="130">
        <v>4</v>
      </c>
    </row>
    <row r="7580" spans="1:2" s="73" customFormat="1" ht="10.5">
      <c r="A7580" s="129" t="s">
        <v>8062</v>
      </c>
      <c r="B7580" s="130">
        <v>4</v>
      </c>
    </row>
    <row r="7581" spans="1:2" s="73" customFormat="1" ht="10.5">
      <c r="A7581" s="129" t="s">
        <v>8063</v>
      </c>
      <c r="B7581" s="130">
        <v>5</v>
      </c>
    </row>
    <row r="7582" spans="1:2" s="73" customFormat="1" ht="10.5">
      <c r="A7582" s="129" t="s">
        <v>8064</v>
      </c>
      <c r="B7582" s="130">
        <v>1</v>
      </c>
    </row>
    <row r="7583" spans="1:2" s="73" customFormat="1" ht="10.5">
      <c r="A7583" s="129" t="s">
        <v>8065</v>
      </c>
      <c r="B7583" s="130">
        <v>1</v>
      </c>
    </row>
    <row r="7584" spans="1:2" s="73" customFormat="1" ht="10.5">
      <c r="A7584" s="129" t="s">
        <v>8066</v>
      </c>
      <c r="B7584" s="130">
        <v>1.5</v>
      </c>
    </row>
    <row r="7585" spans="1:2" s="73" customFormat="1" ht="10.5">
      <c r="A7585" s="129" t="s">
        <v>8067</v>
      </c>
      <c r="B7585" s="130">
        <v>1</v>
      </c>
    </row>
    <row r="7586" spans="1:2" s="73" customFormat="1" ht="10.5">
      <c r="A7586" s="129" t="s">
        <v>8068</v>
      </c>
      <c r="B7586" s="130">
        <v>1.5</v>
      </c>
    </row>
    <row r="7587" spans="1:2" s="73" customFormat="1" ht="10.5">
      <c r="A7587" s="129" t="s">
        <v>8069</v>
      </c>
      <c r="B7587" s="130">
        <v>1.5</v>
      </c>
    </row>
    <row r="7588" spans="1:2" s="73" customFormat="1" ht="10.5">
      <c r="A7588" s="129" t="s">
        <v>8070</v>
      </c>
      <c r="B7588" s="130">
        <v>1</v>
      </c>
    </row>
    <row r="7589" spans="1:2" s="73" customFormat="1" ht="10.5">
      <c r="A7589" s="129" t="s">
        <v>8071</v>
      </c>
      <c r="B7589" s="130">
        <v>3.5</v>
      </c>
    </row>
    <row r="7590" spans="1:2" s="73" customFormat="1" ht="10.5">
      <c r="A7590" s="129" t="s">
        <v>8072</v>
      </c>
      <c r="B7590" s="130">
        <v>4</v>
      </c>
    </row>
    <row r="7591" spans="1:2" s="73" customFormat="1" ht="10.5">
      <c r="A7591" s="129" t="s">
        <v>8073</v>
      </c>
      <c r="B7591" s="130">
        <v>2.5</v>
      </c>
    </row>
    <row r="7592" spans="1:2" s="73" customFormat="1" ht="10.5">
      <c r="A7592" s="129" t="s">
        <v>8074</v>
      </c>
      <c r="B7592" s="130">
        <v>3</v>
      </c>
    </row>
    <row r="7593" spans="1:2" s="73" customFormat="1" ht="10.5">
      <c r="A7593" s="129" t="s">
        <v>8075</v>
      </c>
      <c r="B7593" s="130">
        <v>1</v>
      </c>
    </row>
    <row r="7594" spans="1:2" s="73" customFormat="1" ht="10.5">
      <c r="A7594" s="129" t="s">
        <v>8076</v>
      </c>
      <c r="B7594" s="130">
        <v>1</v>
      </c>
    </row>
    <row r="7595" spans="1:2" s="73" customFormat="1" ht="10.5">
      <c r="A7595" s="129" t="s">
        <v>8077</v>
      </c>
      <c r="B7595" s="130">
        <v>2.5</v>
      </c>
    </row>
    <row r="7596" spans="1:2" s="73" customFormat="1" ht="10.5">
      <c r="A7596" s="129" t="s">
        <v>8078</v>
      </c>
      <c r="B7596" s="130">
        <v>3</v>
      </c>
    </row>
    <row r="7597" spans="1:2" s="73" customFormat="1" ht="10.5">
      <c r="A7597" s="129" t="s">
        <v>8079</v>
      </c>
      <c r="B7597" s="130">
        <v>6</v>
      </c>
    </row>
    <row r="7598" spans="1:2" s="73" customFormat="1" ht="10.5">
      <c r="A7598" s="129" t="s">
        <v>8080</v>
      </c>
      <c r="B7598" s="130">
        <v>3.5</v>
      </c>
    </row>
    <row r="7599" spans="1:2" s="73" customFormat="1" ht="10.5">
      <c r="A7599" s="129" t="s">
        <v>8081</v>
      </c>
      <c r="B7599" s="130">
        <v>4.5</v>
      </c>
    </row>
    <row r="7600" spans="1:2" s="73" customFormat="1" ht="10.5">
      <c r="A7600" s="129" t="s">
        <v>8082</v>
      </c>
      <c r="B7600" s="130">
        <v>4.5</v>
      </c>
    </row>
    <row r="7601" spans="1:2" s="73" customFormat="1" ht="10.5">
      <c r="A7601" s="129" t="s">
        <v>8083</v>
      </c>
      <c r="B7601" s="130">
        <v>5</v>
      </c>
    </row>
    <row r="7602" spans="1:2" s="73" customFormat="1" ht="10.5">
      <c r="A7602" s="129" t="s">
        <v>8084</v>
      </c>
      <c r="B7602" s="130">
        <v>5</v>
      </c>
    </row>
    <row r="7603" spans="1:2" s="73" customFormat="1" ht="10.5">
      <c r="A7603" s="129" t="s">
        <v>8085</v>
      </c>
      <c r="B7603" s="130">
        <v>5</v>
      </c>
    </row>
    <row r="7604" spans="1:2" s="73" customFormat="1" ht="10.5">
      <c r="A7604" s="129" t="s">
        <v>8086</v>
      </c>
      <c r="B7604" s="130">
        <v>1.5</v>
      </c>
    </row>
    <row r="7605" spans="1:2" s="73" customFormat="1" ht="10.5">
      <c r="A7605" s="129" t="s">
        <v>8087</v>
      </c>
      <c r="B7605" s="130">
        <v>2</v>
      </c>
    </row>
    <row r="7606" spans="1:2" s="73" customFormat="1" ht="10.5">
      <c r="A7606" s="129" t="s">
        <v>8088</v>
      </c>
      <c r="B7606" s="130">
        <v>1</v>
      </c>
    </row>
    <row r="7607" spans="1:2" s="73" customFormat="1" ht="10.5">
      <c r="A7607" s="129" t="s">
        <v>8089</v>
      </c>
      <c r="B7607" s="130">
        <v>1</v>
      </c>
    </row>
    <row r="7608" spans="1:2" s="73" customFormat="1" ht="10.5">
      <c r="A7608" s="129" t="s">
        <v>8090</v>
      </c>
      <c r="B7608" s="130">
        <v>1</v>
      </c>
    </row>
    <row r="7609" spans="1:2" s="73" customFormat="1" ht="10.5">
      <c r="A7609" s="129" t="s">
        <v>8091</v>
      </c>
      <c r="B7609" s="130">
        <v>1</v>
      </c>
    </row>
    <row r="7610" spans="1:2" s="73" customFormat="1" ht="10.5">
      <c r="A7610" s="129" t="s">
        <v>8092</v>
      </c>
      <c r="B7610" s="130">
        <v>0</v>
      </c>
    </row>
    <row r="7611" spans="1:2" s="73" customFormat="1" ht="10.5">
      <c r="A7611" s="129" t="s">
        <v>8093</v>
      </c>
      <c r="B7611" s="130">
        <v>0</v>
      </c>
    </row>
    <row r="7612" spans="1:2" s="73" customFormat="1" ht="10.5">
      <c r="A7612" s="129" t="s">
        <v>8094</v>
      </c>
      <c r="B7612" s="130">
        <v>0.5</v>
      </c>
    </row>
    <row r="7613" spans="1:2" s="73" customFormat="1" ht="10.5">
      <c r="A7613" s="129" t="s">
        <v>8095</v>
      </c>
      <c r="B7613" s="130">
        <v>0.5</v>
      </c>
    </row>
    <row r="7614" spans="1:2" s="73" customFormat="1" ht="10.5">
      <c r="A7614" s="129" t="s">
        <v>8096</v>
      </c>
      <c r="B7614" s="130">
        <v>0.5</v>
      </c>
    </row>
    <row r="7615" spans="1:2" s="73" customFormat="1" ht="10.5">
      <c r="A7615" s="129" t="s">
        <v>8097</v>
      </c>
      <c r="B7615" s="130">
        <v>1</v>
      </c>
    </row>
    <row r="7616" spans="1:2" s="73" customFormat="1" ht="10.5">
      <c r="A7616" s="129" t="s">
        <v>8098</v>
      </c>
      <c r="B7616" s="130">
        <v>1</v>
      </c>
    </row>
    <row r="7617" spans="1:2" s="73" customFormat="1" ht="10.5">
      <c r="A7617" s="129" t="s">
        <v>8099</v>
      </c>
      <c r="B7617" s="130">
        <v>1</v>
      </c>
    </row>
    <row r="7618" spans="1:2" s="73" customFormat="1" ht="10.5">
      <c r="A7618" s="129" t="s">
        <v>8100</v>
      </c>
      <c r="B7618" s="130">
        <v>1</v>
      </c>
    </row>
    <row r="7619" spans="1:2" s="73" customFormat="1" ht="10.5">
      <c r="A7619" s="129" t="s">
        <v>8101</v>
      </c>
      <c r="B7619" s="130">
        <v>1</v>
      </c>
    </row>
    <row r="7620" spans="1:2" s="73" customFormat="1" ht="10.5">
      <c r="A7620" s="129" t="s">
        <v>8102</v>
      </c>
      <c r="B7620" s="130">
        <v>1</v>
      </c>
    </row>
    <row r="7621" spans="1:2" s="73" customFormat="1" ht="10.5">
      <c r="A7621" s="129" t="s">
        <v>8103</v>
      </c>
      <c r="B7621" s="130">
        <v>1</v>
      </c>
    </row>
    <row r="7622" spans="1:2" s="73" customFormat="1" ht="10.5">
      <c r="A7622" s="129" t="s">
        <v>8104</v>
      </c>
      <c r="B7622" s="130">
        <v>1</v>
      </c>
    </row>
    <row r="7623" spans="1:2" s="73" customFormat="1" ht="10.5">
      <c r="A7623" s="129" t="s">
        <v>8105</v>
      </c>
      <c r="B7623" s="130">
        <v>0.5</v>
      </c>
    </row>
    <row r="7624" spans="1:2" s="73" customFormat="1" ht="10.5">
      <c r="A7624" s="129" t="s">
        <v>8106</v>
      </c>
      <c r="B7624" s="130">
        <v>0.5</v>
      </c>
    </row>
    <row r="7625" spans="1:2" s="73" customFormat="1" ht="10.5">
      <c r="A7625" s="129" t="s">
        <v>8107</v>
      </c>
      <c r="B7625" s="130">
        <v>0.5</v>
      </c>
    </row>
    <row r="7626" spans="1:2" s="73" customFormat="1" ht="10.5">
      <c r="A7626" s="129" t="s">
        <v>8108</v>
      </c>
      <c r="B7626" s="130">
        <v>0.5</v>
      </c>
    </row>
    <row r="7627" spans="1:2" s="73" customFormat="1" ht="10.5">
      <c r="A7627" s="129" t="s">
        <v>8109</v>
      </c>
      <c r="B7627" s="130">
        <v>0.5</v>
      </c>
    </row>
    <row r="7628" spans="1:2" s="73" customFormat="1" ht="10.5">
      <c r="A7628" s="129" t="s">
        <v>8110</v>
      </c>
      <c r="B7628" s="130">
        <v>0.5</v>
      </c>
    </row>
    <row r="7629" spans="1:2" s="73" customFormat="1" ht="10.5">
      <c r="A7629" s="129" t="s">
        <v>8111</v>
      </c>
      <c r="B7629" s="130">
        <v>0.5</v>
      </c>
    </row>
    <row r="7630" spans="1:2" s="73" customFormat="1" ht="10.5">
      <c r="A7630" s="129" t="s">
        <v>8112</v>
      </c>
      <c r="B7630" s="130">
        <v>0</v>
      </c>
    </row>
    <row r="7631" spans="1:2" s="73" customFormat="1" ht="10.5">
      <c r="A7631" s="129" t="s">
        <v>8113</v>
      </c>
      <c r="B7631" s="130">
        <v>0.5</v>
      </c>
    </row>
    <row r="7632" spans="1:2" s="73" customFormat="1" ht="10.5">
      <c r="A7632" s="129" t="s">
        <v>8114</v>
      </c>
      <c r="B7632" s="130">
        <v>0</v>
      </c>
    </row>
    <row r="7633" spans="1:2" s="73" customFormat="1" ht="10.5">
      <c r="A7633" s="129" t="s">
        <v>8115</v>
      </c>
      <c r="B7633" s="130">
        <v>0.5</v>
      </c>
    </row>
    <row r="7634" spans="1:2" s="73" customFormat="1" ht="10.5">
      <c r="A7634" s="129" t="s">
        <v>8116</v>
      </c>
      <c r="B7634" s="130">
        <v>0</v>
      </c>
    </row>
    <row r="7635" spans="1:2" s="73" customFormat="1" ht="10.5">
      <c r="A7635" s="129" t="s">
        <v>8117</v>
      </c>
      <c r="B7635" s="130">
        <v>0</v>
      </c>
    </row>
    <row r="7636" spans="1:2" s="73" customFormat="1" ht="10.5">
      <c r="A7636" s="129" t="s">
        <v>8118</v>
      </c>
      <c r="B7636" s="130">
        <v>0</v>
      </c>
    </row>
    <row r="7637" spans="1:2" s="73" customFormat="1" ht="10.5">
      <c r="A7637" s="129" t="s">
        <v>8119</v>
      </c>
      <c r="B7637" s="130">
        <v>0</v>
      </c>
    </row>
    <row r="7638" spans="1:2" s="73" customFormat="1" ht="10.5">
      <c r="A7638" s="129" t="s">
        <v>8120</v>
      </c>
      <c r="B7638" s="130">
        <v>0</v>
      </c>
    </row>
    <row r="7639" spans="1:2" s="73" customFormat="1" ht="10.5">
      <c r="A7639" s="129" t="s">
        <v>8121</v>
      </c>
      <c r="B7639" s="130">
        <v>0.5</v>
      </c>
    </row>
    <row r="7640" spans="1:2" s="73" customFormat="1" ht="10.5">
      <c r="A7640" s="129" t="s">
        <v>8122</v>
      </c>
      <c r="B7640" s="130">
        <v>1.5</v>
      </c>
    </row>
    <row r="7641" spans="1:2" s="73" customFormat="1" ht="10.5">
      <c r="A7641" s="129" t="s">
        <v>8123</v>
      </c>
      <c r="B7641" s="130">
        <v>1.5</v>
      </c>
    </row>
    <row r="7642" spans="1:2" s="73" customFormat="1" ht="10.5">
      <c r="A7642" s="129" t="s">
        <v>8124</v>
      </c>
      <c r="B7642" s="130">
        <v>1.5</v>
      </c>
    </row>
    <row r="7643" spans="1:2" s="73" customFormat="1" ht="10.5">
      <c r="A7643" s="129" t="s">
        <v>8125</v>
      </c>
      <c r="B7643" s="130">
        <v>1.5</v>
      </c>
    </row>
    <row r="7644" spans="1:2" s="73" customFormat="1" ht="10.5">
      <c r="A7644" s="129" t="s">
        <v>8126</v>
      </c>
      <c r="B7644" s="130">
        <v>1.5</v>
      </c>
    </row>
    <row r="7645" spans="1:2" s="73" customFormat="1" ht="10.5">
      <c r="A7645" s="129" t="s">
        <v>8127</v>
      </c>
      <c r="B7645" s="130">
        <v>0.5</v>
      </c>
    </row>
    <row r="7646" spans="1:2" s="73" customFormat="1" ht="10.5">
      <c r="A7646" s="129" t="s">
        <v>8128</v>
      </c>
      <c r="B7646" s="130">
        <v>0.5</v>
      </c>
    </row>
    <row r="7647" spans="1:2" s="73" customFormat="1" ht="10.5">
      <c r="A7647" s="129" t="s">
        <v>8129</v>
      </c>
      <c r="B7647" s="130">
        <v>0.5</v>
      </c>
    </row>
    <row r="7648" spans="1:2" s="73" customFormat="1" ht="10.5">
      <c r="A7648" s="129" t="s">
        <v>8130</v>
      </c>
      <c r="B7648" s="130">
        <v>0.5</v>
      </c>
    </row>
    <row r="7649" spans="1:2" s="73" customFormat="1" ht="10.5">
      <c r="A7649" s="129" t="s">
        <v>8131</v>
      </c>
      <c r="B7649" s="130">
        <v>0.5</v>
      </c>
    </row>
    <row r="7650" spans="1:2" s="73" customFormat="1" ht="10.5">
      <c r="A7650" s="129" t="s">
        <v>8132</v>
      </c>
      <c r="B7650" s="130">
        <v>0.5</v>
      </c>
    </row>
    <row r="7651" spans="1:2" s="73" customFormat="1" ht="10.5">
      <c r="A7651" s="129" t="s">
        <v>8133</v>
      </c>
      <c r="B7651" s="130">
        <v>0.5</v>
      </c>
    </row>
    <row r="7652" spans="1:2" s="73" customFormat="1" ht="10.5">
      <c r="A7652" s="129" t="s">
        <v>8134</v>
      </c>
      <c r="B7652" s="130">
        <v>0.5</v>
      </c>
    </row>
    <row r="7653" spans="1:2" s="73" customFormat="1" ht="10.5">
      <c r="A7653" s="129" t="s">
        <v>8135</v>
      </c>
      <c r="B7653" s="130">
        <v>0.5</v>
      </c>
    </row>
    <row r="7654" spans="1:2" s="73" customFormat="1" ht="10.5">
      <c r="A7654" s="129" t="s">
        <v>8136</v>
      </c>
      <c r="B7654" s="130">
        <v>0</v>
      </c>
    </row>
    <row r="7655" spans="1:2" s="73" customFormat="1" ht="10.5">
      <c r="A7655" s="129" t="s">
        <v>8137</v>
      </c>
      <c r="B7655" s="130">
        <v>0</v>
      </c>
    </row>
    <row r="7656" spans="1:2" s="73" customFormat="1" ht="10.5">
      <c r="A7656" s="129" t="s">
        <v>8138</v>
      </c>
      <c r="B7656" s="130">
        <v>0</v>
      </c>
    </row>
    <row r="7657" spans="1:2" s="73" customFormat="1" ht="10.5">
      <c r="A7657" s="129" t="s">
        <v>8139</v>
      </c>
      <c r="B7657" s="130">
        <v>0.5</v>
      </c>
    </row>
    <row r="7658" spans="1:2" s="73" customFormat="1" ht="10.5">
      <c r="A7658" s="129" t="s">
        <v>8140</v>
      </c>
      <c r="B7658" s="130">
        <v>2</v>
      </c>
    </row>
    <row r="7659" spans="1:2" s="73" customFormat="1" ht="10.5">
      <c r="A7659" s="129" t="s">
        <v>8141</v>
      </c>
      <c r="B7659" s="130">
        <v>1.5</v>
      </c>
    </row>
    <row r="7660" spans="1:2" s="73" customFormat="1" ht="10.5">
      <c r="A7660" s="129" t="s">
        <v>8142</v>
      </c>
      <c r="B7660" s="130">
        <v>2</v>
      </c>
    </row>
    <row r="7661" spans="1:2" s="73" customFormat="1" ht="10.5">
      <c r="A7661" s="129" t="s">
        <v>8143</v>
      </c>
      <c r="B7661" s="130">
        <v>2</v>
      </c>
    </row>
    <row r="7662" spans="1:2" s="73" customFormat="1" ht="10.5">
      <c r="A7662" s="129" t="s">
        <v>8144</v>
      </c>
      <c r="B7662" s="130">
        <v>1.5</v>
      </c>
    </row>
    <row r="7663" spans="1:2" s="73" customFormat="1" ht="10.5">
      <c r="A7663" s="129" t="s">
        <v>8145</v>
      </c>
      <c r="B7663" s="130">
        <v>0.5</v>
      </c>
    </row>
    <row r="7664" spans="1:2" s="73" customFormat="1" ht="10.5">
      <c r="A7664" s="129" t="s">
        <v>8146</v>
      </c>
      <c r="B7664" s="130">
        <v>0.5</v>
      </c>
    </row>
    <row r="7665" spans="1:2" s="73" customFormat="1" ht="10.5">
      <c r="A7665" s="129" t="s">
        <v>8147</v>
      </c>
      <c r="B7665" s="130">
        <v>0.5</v>
      </c>
    </row>
    <row r="7666" spans="1:2" s="73" customFormat="1" ht="10.5">
      <c r="A7666" s="129" t="s">
        <v>8148</v>
      </c>
      <c r="B7666" s="130">
        <v>0.5</v>
      </c>
    </row>
    <row r="7667" spans="1:2" s="73" customFormat="1" ht="10.5">
      <c r="A7667" s="129" t="s">
        <v>8149</v>
      </c>
      <c r="B7667" s="130">
        <v>0</v>
      </c>
    </row>
    <row r="7668" spans="1:2" s="73" customFormat="1" ht="10.5">
      <c r="A7668" s="129" t="s">
        <v>8150</v>
      </c>
      <c r="B7668" s="130">
        <v>0.5</v>
      </c>
    </row>
    <row r="7669" spans="1:2" s="73" customFormat="1" ht="10.5">
      <c r="A7669" s="129" t="s">
        <v>8151</v>
      </c>
      <c r="B7669" s="130">
        <v>0</v>
      </c>
    </row>
    <row r="7670" spans="1:2" s="73" customFormat="1" ht="10.5">
      <c r="A7670" s="129" t="s">
        <v>8152</v>
      </c>
      <c r="B7670" s="130">
        <v>0.5</v>
      </c>
    </row>
    <row r="7671" spans="1:2" s="73" customFormat="1" ht="10.5">
      <c r="A7671" s="129" t="s">
        <v>8153</v>
      </c>
      <c r="B7671" s="130">
        <v>0</v>
      </c>
    </row>
    <row r="7672" spans="1:2" s="73" customFormat="1" ht="10.5">
      <c r="A7672" s="129" t="s">
        <v>8154</v>
      </c>
      <c r="B7672" s="130">
        <v>0.5</v>
      </c>
    </row>
    <row r="7673" spans="1:2" s="73" customFormat="1" ht="10.5">
      <c r="A7673" s="129" t="s">
        <v>8155</v>
      </c>
      <c r="B7673" s="130">
        <v>0.5</v>
      </c>
    </row>
    <row r="7674" spans="1:2" s="73" customFormat="1" ht="10.5">
      <c r="A7674" s="129" t="s">
        <v>8156</v>
      </c>
      <c r="B7674" s="130">
        <v>0</v>
      </c>
    </row>
    <row r="7675" spans="1:2" s="73" customFormat="1" ht="10.5">
      <c r="A7675" s="129" t="s">
        <v>8157</v>
      </c>
      <c r="B7675" s="130">
        <v>0.5</v>
      </c>
    </row>
    <row r="7676" spans="1:2" s="73" customFormat="1" ht="10.5">
      <c r="A7676" s="129" t="s">
        <v>8158</v>
      </c>
      <c r="B7676" s="130">
        <v>0</v>
      </c>
    </row>
    <row r="7677" spans="1:2" s="73" customFormat="1" ht="10.5">
      <c r="A7677" s="129" t="s">
        <v>8159</v>
      </c>
      <c r="B7677" s="130">
        <v>0</v>
      </c>
    </row>
    <row r="7678" spans="1:2" s="73" customFormat="1" ht="10.5">
      <c r="A7678" s="129" t="s">
        <v>8160</v>
      </c>
      <c r="B7678" s="130">
        <v>0</v>
      </c>
    </row>
    <row r="7679" spans="1:2" s="73" customFormat="1" ht="10.5">
      <c r="A7679" s="129" t="s">
        <v>8161</v>
      </c>
      <c r="B7679" s="130">
        <v>0</v>
      </c>
    </row>
    <row r="7680" spans="1:2" s="73" customFormat="1" ht="10.5">
      <c r="A7680" s="129" t="s">
        <v>8162</v>
      </c>
      <c r="B7680" s="130">
        <v>0</v>
      </c>
    </row>
    <row r="7681" spans="1:2" s="73" customFormat="1" ht="10.5">
      <c r="A7681" s="129" t="s">
        <v>8163</v>
      </c>
      <c r="B7681" s="130">
        <v>0</v>
      </c>
    </row>
    <row r="7682" spans="1:2" s="73" customFormat="1" ht="10.5">
      <c r="A7682" s="129" t="s">
        <v>8164</v>
      </c>
      <c r="B7682" s="130">
        <v>0</v>
      </c>
    </row>
    <row r="7683" spans="1:2" s="73" customFormat="1" ht="10.5">
      <c r="A7683" s="129" t="s">
        <v>8165</v>
      </c>
      <c r="B7683" s="130">
        <v>4.5</v>
      </c>
    </row>
    <row r="7684" spans="1:2" s="73" customFormat="1" ht="10.5">
      <c r="A7684" s="129" t="s">
        <v>8166</v>
      </c>
      <c r="B7684" s="130">
        <v>5</v>
      </c>
    </row>
    <row r="7685" spans="1:2" s="73" customFormat="1" ht="10.5">
      <c r="A7685" s="129" t="s">
        <v>8167</v>
      </c>
      <c r="B7685" s="130">
        <v>0.5</v>
      </c>
    </row>
    <row r="7686" spans="1:2" s="73" customFormat="1" ht="10.5">
      <c r="A7686" s="129" t="s">
        <v>8168</v>
      </c>
      <c r="B7686" s="130">
        <v>1.5</v>
      </c>
    </row>
    <row r="7687" spans="1:2" s="73" customFormat="1" ht="10.5">
      <c r="A7687" s="129" t="s">
        <v>8169</v>
      </c>
      <c r="B7687" s="130">
        <v>1.5</v>
      </c>
    </row>
    <row r="7688" spans="1:2" s="73" customFormat="1" ht="10.5">
      <c r="A7688" s="129" t="s">
        <v>8170</v>
      </c>
      <c r="B7688" s="130">
        <v>1.5</v>
      </c>
    </row>
    <row r="7689" spans="1:2" s="73" customFormat="1" ht="10.5">
      <c r="A7689" s="129" t="s">
        <v>8171</v>
      </c>
      <c r="B7689" s="130">
        <v>1.5</v>
      </c>
    </row>
    <row r="7690" spans="1:2" s="73" customFormat="1" ht="10.5">
      <c r="A7690" s="129" t="s">
        <v>8172</v>
      </c>
      <c r="B7690" s="130">
        <v>1.5</v>
      </c>
    </row>
    <row r="7691" spans="1:2" s="73" customFormat="1" ht="10.5">
      <c r="A7691" s="129" t="s">
        <v>8173</v>
      </c>
      <c r="B7691" s="130">
        <v>2</v>
      </c>
    </row>
    <row r="7692" spans="1:2" s="73" customFormat="1" ht="10.5">
      <c r="A7692" s="129" t="s">
        <v>8174</v>
      </c>
      <c r="B7692" s="130">
        <v>2.5</v>
      </c>
    </row>
    <row r="7693" spans="1:2" s="73" customFormat="1" ht="10.5">
      <c r="A7693" s="129" t="s">
        <v>8175</v>
      </c>
      <c r="B7693" s="130">
        <v>2</v>
      </c>
    </row>
    <row r="7694" spans="1:2" s="73" customFormat="1" ht="10.5">
      <c r="A7694" s="129" t="s">
        <v>8176</v>
      </c>
      <c r="B7694" s="130">
        <v>2</v>
      </c>
    </row>
    <row r="7695" spans="1:2" s="73" customFormat="1" ht="10.5">
      <c r="A7695" s="129" t="s">
        <v>8177</v>
      </c>
      <c r="B7695" s="130">
        <v>2.5</v>
      </c>
    </row>
    <row r="7696" spans="1:2" s="73" customFormat="1" ht="10.5">
      <c r="A7696" s="129" t="s">
        <v>8178</v>
      </c>
      <c r="B7696" s="130">
        <v>2.5</v>
      </c>
    </row>
    <row r="7697" spans="1:2" s="73" customFormat="1" ht="10.5">
      <c r="A7697" s="129" t="s">
        <v>8179</v>
      </c>
      <c r="B7697" s="130">
        <v>0.5</v>
      </c>
    </row>
    <row r="7698" spans="1:2" s="73" customFormat="1" ht="10.5">
      <c r="A7698" s="129" t="s">
        <v>8180</v>
      </c>
      <c r="B7698" s="130">
        <v>0.5</v>
      </c>
    </row>
    <row r="7699" spans="1:2" s="73" customFormat="1" ht="10.5">
      <c r="A7699" s="129" t="s">
        <v>8181</v>
      </c>
      <c r="B7699" s="130">
        <v>0.5</v>
      </c>
    </row>
    <row r="7700" spans="1:2" s="73" customFormat="1" ht="10.5">
      <c r="A7700" s="129" t="s">
        <v>8182</v>
      </c>
      <c r="B7700" s="130">
        <v>0.5</v>
      </c>
    </row>
    <row r="7701" spans="1:2" s="73" customFormat="1" ht="10.5">
      <c r="A7701" s="129" t="s">
        <v>8183</v>
      </c>
      <c r="B7701" s="130">
        <v>2.5</v>
      </c>
    </row>
    <row r="7702" spans="1:2" s="73" customFormat="1" ht="10.5">
      <c r="A7702" s="129" t="s">
        <v>8184</v>
      </c>
      <c r="B7702" s="130">
        <v>3</v>
      </c>
    </row>
    <row r="7703" spans="1:2" s="73" customFormat="1" ht="10.5">
      <c r="A7703" s="129" t="s">
        <v>8185</v>
      </c>
      <c r="B7703" s="130">
        <v>0.5</v>
      </c>
    </row>
    <row r="7704" spans="1:2" s="73" customFormat="1" ht="10.5">
      <c r="A7704" s="129" t="s">
        <v>8186</v>
      </c>
      <c r="B7704" s="130">
        <v>0.5</v>
      </c>
    </row>
    <row r="7705" spans="1:2" s="73" customFormat="1" ht="10.5">
      <c r="A7705" s="129" t="s">
        <v>8187</v>
      </c>
      <c r="B7705" s="130">
        <v>1</v>
      </c>
    </row>
    <row r="7706" spans="1:2" s="73" customFormat="1" ht="10.5">
      <c r="A7706" s="129" t="s">
        <v>8188</v>
      </c>
      <c r="B7706" s="130">
        <v>0.5</v>
      </c>
    </row>
    <row r="7707" spans="1:2" s="73" customFormat="1" ht="10.5">
      <c r="A7707" s="129" t="s">
        <v>8189</v>
      </c>
      <c r="B7707" s="130">
        <v>0.5</v>
      </c>
    </row>
    <row r="7708" spans="1:2" s="73" customFormat="1" ht="10.5">
      <c r="A7708" s="129" t="s">
        <v>8190</v>
      </c>
      <c r="B7708" s="130">
        <v>1</v>
      </c>
    </row>
    <row r="7709" spans="1:2" s="73" customFormat="1" ht="10.5">
      <c r="A7709" s="129" t="s">
        <v>8191</v>
      </c>
      <c r="B7709" s="130">
        <v>2</v>
      </c>
    </row>
    <row r="7710" spans="1:2" s="73" customFormat="1" ht="10.5">
      <c r="A7710" s="129" t="s">
        <v>8192</v>
      </c>
      <c r="B7710" s="130">
        <v>2</v>
      </c>
    </row>
    <row r="7711" spans="1:2" s="73" customFormat="1" ht="10.5">
      <c r="A7711" s="129" t="s">
        <v>8193</v>
      </c>
      <c r="B7711" s="130">
        <v>2</v>
      </c>
    </row>
    <row r="7712" spans="1:2" s="73" customFormat="1" ht="10.5">
      <c r="A7712" s="129" t="s">
        <v>8194</v>
      </c>
      <c r="B7712" s="130">
        <v>2</v>
      </c>
    </row>
    <row r="7713" spans="1:2" s="73" customFormat="1" ht="10.5">
      <c r="A7713" s="129" t="s">
        <v>8195</v>
      </c>
      <c r="B7713" s="130">
        <v>5</v>
      </c>
    </row>
    <row r="7714" spans="1:2" s="73" customFormat="1" ht="10.5">
      <c r="A7714" s="129" t="s">
        <v>8196</v>
      </c>
      <c r="B7714" s="130">
        <v>0</v>
      </c>
    </row>
    <row r="7715" spans="1:2" s="73" customFormat="1" ht="10.5">
      <c r="A7715" s="129" t="s">
        <v>8197</v>
      </c>
      <c r="B7715" s="130">
        <v>0</v>
      </c>
    </row>
    <row r="7716" spans="1:2" s="73" customFormat="1" ht="10.5">
      <c r="A7716" s="129" t="s">
        <v>8198</v>
      </c>
      <c r="B7716" s="130">
        <v>0.5</v>
      </c>
    </row>
    <row r="7717" spans="1:2" s="73" customFormat="1" ht="10.5">
      <c r="A7717" s="129" t="s">
        <v>8199</v>
      </c>
      <c r="B7717" s="130">
        <v>5.5</v>
      </c>
    </row>
    <row r="7718" spans="1:2" s="73" customFormat="1" ht="10.5">
      <c r="A7718" s="129" t="s">
        <v>8200</v>
      </c>
      <c r="B7718" s="130">
        <v>0</v>
      </c>
    </row>
    <row r="7719" spans="1:2" s="73" customFormat="1" ht="10.5">
      <c r="A7719" s="129" t="s">
        <v>8201</v>
      </c>
      <c r="B7719" s="130">
        <v>1</v>
      </c>
    </row>
    <row r="7720" spans="1:2" s="73" customFormat="1" ht="10.5">
      <c r="A7720" s="129" t="s">
        <v>8202</v>
      </c>
      <c r="B7720" s="130">
        <v>0.5</v>
      </c>
    </row>
    <row r="7721" spans="1:2" s="73" customFormat="1" ht="10.5">
      <c r="A7721" s="129" t="s">
        <v>8203</v>
      </c>
      <c r="B7721" s="130">
        <v>0.5</v>
      </c>
    </row>
    <row r="7722" spans="1:2" s="73" customFormat="1" ht="10.5">
      <c r="A7722" s="129" t="s">
        <v>8204</v>
      </c>
      <c r="B7722" s="130">
        <v>2</v>
      </c>
    </row>
    <row r="7723" spans="1:2" s="73" customFormat="1" ht="10.5">
      <c r="A7723" s="129" t="s">
        <v>8205</v>
      </c>
      <c r="B7723" s="130">
        <v>1</v>
      </c>
    </row>
    <row r="7724" spans="1:2" s="73" customFormat="1" ht="10.5">
      <c r="A7724" s="129" t="s">
        <v>8206</v>
      </c>
      <c r="B7724" s="130">
        <v>1</v>
      </c>
    </row>
    <row r="7725" spans="1:2" s="73" customFormat="1" ht="10.5">
      <c r="A7725" s="129" t="s">
        <v>8207</v>
      </c>
      <c r="B7725" s="130">
        <v>1</v>
      </c>
    </row>
    <row r="7726" spans="1:2" s="73" customFormat="1" ht="10.5">
      <c r="A7726" s="129" t="s">
        <v>8208</v>
      </c>
      <c r="B7726" s="130">
        <v>2</v>
      </c>
    </row>
    <row r="7727" spans="1:2" s="73" customFormat="1" ht="10.5">
      <c r="A7727" s="129" t="s">
        <v>8209</v>
      </c>
      <c r="B7727" s="130">
        <v>1</v>
      </c>
    </row>
    <row r="7728" spans="1:2" s="73" customFormat="1" ht="10.5">
      <c r="A7728" s="129" t="s">
        <v>8210</v>
      </c>
      <c r="B7728" s="130">
        <v>1.5</v>
      </c>
    </row>
    <row r="7729" spans="1:2" s="73" customFormat="1" ht="10.5">
      <c r="A7729" s="129" t="s">
        <v>8211</v>
      </c>
      <c r="B7729" s="130">
        <v>2.5</v>
      </c>
    </row>
    <row r="7730" spans="1:2" s="73" customFormat="1" ht="10.5">
      <c r="A7730" s="129" t="s">
        <v>8212</v>
      </c>
      <c r="B7730" s="130">
        <v>3</v>
      </c>
    </row>
    <row r="7731" spans="1:2" s="73" customFormat="1" ht="10.5">
      <c r="A7731" s="129" t="s">
        <v>8213</v>
      </c>
      <c r="B7731" s="130">
        <v>3</v>
      </c>
    </row>
    <row r="7732" spans="1:2" s="73" customFormat="1" ht="10.5">
      <c r="A7732" s="129" t="s">
        <v>8214</v>
      </c>
      <c r="B7732" s="130">
        <v>1.5</v>
      </c>
    </row>
    <row r="7733" spans="1:2" s="73" customFormat="1" ht="10.5">
      <c r="A7733" s="129" t="s">
        <v>8215</v>
      </c>
      <c r="B7733" s="130">
        <v>1</v>
      </c>
    </row>
    <row r="7734" spans="1:2" s="73" customFormat="1" ht="10.5">
      <c r="A7734" s="129" t="s">
        <v>8216</v>
      </c>
      <c r="B7734" s="130">
        <v>1.5</v>
      </c>
    </row>
    <row r="7735" spans="1:2" s="73" customFormat="1" ht="10.5">
      <c r="A7735" s="129" t="s">
        <v>8217</v>
      </c>
      <c r="B7735" s="130">
        <v>1</v>
      </c>
    </row>
    <row r="7736" spans="1:2" s="73" customFormat="1" ht="10.5">
      <c r="A7736" s="129" t="s">
        <v>8218</v>
      </c>
      <c r="B7736" s="130">
        <v>1</v>
      </c>
    </row>
    <row r="7737" spans="1:2" s="73" customFormat="1" ht="10.5">
      <c r="A7737" s="129" t="s">
        <v>8219</v>
      </c>
      <c r="B7737" s="130">
        <v>1</v>
      </c>
    </row>
    <row r="7738" spans="1:2" s="73" customFormat="1" ht="10.5">
      <c r="A7738" s="129" t="s">
        <v>8220</v>
      </c>
      <c r="B7738" s="130">
        <v>2.5</v>
      </c>
    </row>
    <row r="7739" spans="1:2" s="73" customFormat="1" ht="10.5">
      <c r="A7739" s="129" t="s">
        <v>8221</v>
      </c>
      <c r="B7739" s="130">
        <v>8.5</v>
      </c>
    </row>
    <row r="7740" spans="1:2" s="73" customFormat="1" ht="10.5">
      <c r="A7740" s="129" t="s">
        <v>8222</v>
      </c>
      <c r="B7740" s="130">
        <v>6</v>
      </c>
    </row>
    <row r="7741" spans="1:2" s="73" customFormat="1" ht="10.5">
      <c r="A7741" s="129" t="s">
        <v>8223</v>
      </c>
      <c r="B7741" s="130">
        <v>8.5</v>
      </c>
    </row>
    <row r="7742" spans="1:2" s="73" customFormat="1" ht="10.5">
      <c r="A7742" s="129" t="s">
        <v>8224</v>
      </c>
      <c r="B7742" s="130">
        <v>6.5</v>
      </c>
    </row>
    <row r="7743" spans="1:2" s="73" customFormat="1" ht="10.5">
      <c r="A7743" s="129" t="s">
        <v>8225</v>
      </c>
      <c r="B7743" s="130">
        <v>5.5</v>
      </c>
    </row>
    <row r="7744" spans="1:2" s="73" customFormat="1" ht="10.5">
      <c r="A7744" s="129" t="s">
        <v>8226</v>
      </c>
      <c r="B7744" s="130">
        <v>5.5</v>
      </c>
    </row>
    <row r="7745" spans="1:2" s="73" customFormat="1" ht="10.5">
      <c r="A7745" s="129" t="s">
        <v>8227</v>
      </c>
      <c r="B7745" s="130">
        <v>6</v>
      </c>
    </row>
    <row r="7746" spans="1:2" s="73" customFormat="1" ht="10.5">
      <c r="A7746" s="129" t="s">
        <v>8228</v>
      </c>
      <c r="B7746" s="130">
        <v>8.5</v>
      </c>
    </row>
    <row r="7747" spans="1:2" s="73" customFormat="1" ht="10.5">
      <c r="A7747" s="129" t="s">
        <v>8229</v>
      </c>
      <c r="B7747" s="130">
        <v>8</v>
      </c>
    </row>
    <row r="7748" spans="1:2" s="73" customFormat="1" ht="10.5">
      <c r="A7748" s="129" t="s">
        <v>8230</v>
      </c>
      <c r="B7748" s="130">
        <v>7.5</v>
      </c>
    </row>
    <row r="7749" spans="1:2" s="73" customFormat="1" ht="10.5">
      <c r="A7749" s="129" t="s">
        <v>8231</v>
      </c>
      <c r="B7749" s="130">
        <v>7</v>
      </c>
    </row>
    <row r="7750" spans="1:2" s="73" customFormat="1" ht="10.5">
      <c r="A7750" s="129" t="s">
        <v>8232</v>
      </c>
      <c r="B7750" s="130">
        <v>5.5</v>
      </c>
    </row>
    <row r="7751" spans="1:2" s="73" customFormat="1" ht="10.5">
      <c r="A7751" s="129" t="s">
        <v>8233</v>
      </c>
      <c r="B7751" s="130">
        <v>1.5</v>
      </c>
    </row>
    <row r="7752" spans="1:2" s="73" customFormat="1" ht="10.5">
      <c r="A7752" s="129" t="s">
        <v>8234</v>
      </c>
      <c r="B7752" s="130">
        <v>1</v>
      </c>
    </row>
    <row r="7753" spans="1:2" s="73" customFormat="1" ht="10.5">
      <c r="A7753" s="129" t="s">
        <v>8235</v>
      </c>
      <c r="B7753" s="130">
        <v>2</v>
      </c>
    </row>
    <row r="7754" spans="1:2" s="73" customFormat="1" ht="10.5">
      <c r="A7754" s="129" t="s">
        <v>8236</v>
      </c>
      <c r="B7754" s="130">
        <v>2</v>
      </c>
    </row>
    <row r="7755" spans="1:2" s="73" customFormat="1" ht="10.5">
      <c r="A7755" s="129" t="s">
        <v>8237</v>
      </c>
      <c r="B7755" s="130">
        <v>2</v>
      </c>
    </row>
    <row r="7756" spans="1:2" s="73" customFormat="1" ht="10.5">
      <c r="A7756" s="129" t="s">
        <v>8238</v>
      </c>
      <c r="B7756" s="130">
        <v>2</v>
      </c>
    </row>
    <row r="7757" spans="1:2" s="73" customFormat="1" ht="10.5">
      <c r="A7757" s="129" t="s">
        <v>8239</v>
      </c>
      <c r="B7757" s="130">
        <v>3</v>
      </c>
    </row>
    <row r="7758" spans="1:2" s="73" customFormat="1" ht="10.5">
      <c r="A7758" s="129" t="s">
        <v>8240</v>
      </c>
      <c r="B7758" s="130">
        <v>2</v>
      </c>
    </row>
    <row r="7759" spans="1:2" s="73" customFormat="1" ht="10.5">
      <c r="A7759" s="129" t="s">
        <v>8241</v>
      </c>
      <c r="B7759" s="130">
        <v>2</v>
      </c>
    </row>
    <row r="7760" spans="1:2" s="73" customFormat="1" ht="10.5">
      <c r="A7760" s="129" t="s">
        <v>8242</v>
      </c>
      <c r="B7760" s="130">
        <v>1.5</v>
      </c>
    </row>
    <row r="7761" spans="1:2" s="73" customFormat="1" ht="10.5">
      <c r="A7761" s="129" t="s">
        <v>8243</v>
      </c>
      <c r="B7761" s="130">
        <v>2</v>
      </c>
    </row>
    <row r="7762" spans="1:2" s="73" customFormat="1" ht="10.5">
      <c r="A7762" s="129" t="s">
        <v>8244</v>
      </c>
      <c r="B7762" s="130">
        <v>1.5</v>
      </c>
    </row>
    <row r="7763" spans="1:2" s="73" customFormat="1" ht="10.5">
      <c r="A7763" s="129" t="s">
        <v>8245</v>
      </c>
      <c r="B7763" s="130">
        <v>2</v>
      </c>
    </row>
    <row r="7764" spans="1:2" s="73" customFormat="1" ht="10.5">
      <c r="A7764" s="129" t="s">
        <v>8246</v>
      </c>
      <c r="B7764" s="130">
        <v>1.5</v>
      </c>
    </row>
    <row r="7765" spans="1:2" s="73" customFormat="1" ht="10.5">
      <c r="A7765" s="129" t="s">
        <v>8247</v>
      </c>
      <c r="B7765" s="130">
        <v>2</v>
      </c>
    </row>
    <row r="7766" spans="1:2" s="73" customFormat="1" ht="10.5">
      <c r="A7766" s="129" t="s">
        <v>8248</v>
      </c>
      <c r="B7766" s="130">
        <v>2</v>
      </c>
    </row>
    <row r="7767" spans="1:2" s="73" customFormat="1" ht="10.5">
      <c r="A7767" s="129" t="s">
        <v>8249</v>
      </c>
      <c r="B7767" s="130">
        <v>2</v>
      </c>
    </row>
    <row r="7768" spans="1:2" s="73" customFormat="1" ht="10.5">
      <c r="A7768" s="129" t="s">
        <v>8250</v>
      </c>
      <c r="B7768" s="130">
        <v>1.5</v>
      </c>
    </row>
    <row r="7769" spans="1:2" s="73" customFormat="1" ht="10.5">
      <c r="A7769" s="129" t="s">
        <v>8251</v>
      </c>
      <c r="B7769" s="130">
        <v>1.5</v>
      </c>
    </row>
    <row r="7770" spans="1:2" s="73" customFormat="1" ht="10.5">
      <c r="A7770" s="129" t="s">
        <v>8252</v>
      </c>
      <c r="B7770" s="130">
        <v>1</v>
      </c>
    </row>
    <row r="7771" spans="1:2" s="73" customFormat="1" ht="10.5">
      <c r="A7771" s="129" t="s">
        <v>8253</v>
      </c>
      <c r="B7771" s="130">
        <v>0.5</v>
      </c>
    </row>
    <row r="7772" spans="1:2" s="73" customFormat="1" ht="10.5">
      <c r="A7772" s="129" t="s">
        <v>8254</v>
      </c>
      <c r="B7772" s="130">
        <v>2</v>
      </c>
    </row>
    <row r="7773" spans="1:2" s="73" customFormat="1" ht="10.5">
      <c r="A7773" s="129" t="s">
        <v>8255</v>
      </c>
      <c r="B7773" s="130">
        <v>1.5</v>
      </c>
    </row>
    <row r="7774" spans="1:2" s="73" customFormat="1" ht="10.5">
      <c r="A7774" s="129" t="s">
        <v>8256</v>
      </c>
      <c r="B7774" s="130">
        <v>1.5</v>
      </c>
    </row>
    <row r="7775" spans="1:2" s="73" customFormat="1" ht="10.5">
      <c r="A7775" s="129" t="s">
        <v>8257</v>
      </c>
      <c r="B7775" s="130">
        <v>2</v>
      </c>
    </row>
    <row r="7776" spans="1:2" s="73" customFormat="1" ht="10.5">
      <c r="A7776" s="129" t="s">
        <v>8258</v>
      </c>
      <c r="B7776" s="130">
        <v>1</v>
      </c>
    </row>
    <row r="7777" spans="1:2" s="73" customFormat="1" ht="10.5">
      <c r="A7777" s="129" t="s">
        <v>8259</v>
      </c>
      <c r="B7777" s="130">
        <v>2</v>
      </c>
    </row>
    <row r="7778" spans="1:2" s="73" customFormat="1" ht="10.5">
      <c r="A7778" s="129" t="s">
        <v>8260</v>
      </c>
      <c r="B7778" s="130">
        <v>2</v>
      </c>
    </row>
    <row r="7779" spans="1:2" s="73" customFormat="1" ht="10.5">
      <c r="A7779" s="129" t="s">
        <v>8261</v>
      </c>
      <c r="B7779" s="130">
        <v>1.5</v>
      </c>
    </row>
    <row r="7780" spans="1:2" s="73" customFormat="1" ht="10.5">
      <c r="A7780" s="129" t="s">
        <v>8262</v>
      </c>
      <c r="B7780" s="130">
        <v>2</v>
      </c>
    </row>
    <row r="7781" spans="1:2" s="73" customFormat="1" ht="10.5">
      <c r="A7781" s="129" t="s">
        <v>8263</v>
      </c>
      <c r="B7781" s="130">
        <v>2</v>
      </c>
    </row>
    <row r="7782" spans="1:2" s="73" customFormat="1" ht="10.5">
      <c r="A7782" s="129" t="s">
        <v>8264</v>
      </c>
      <c r="B7782" s="130">
        <v>1.5</v>
      </c>
    </row>
    <row r="7783" spans="1:2" s="73" customFormat="1" ht="10.5">
      <c r="A7783" s="129" t="s">
        <v>8265</v>
      </c>
      <c r="B7783" s="130">
        <v>8</v>
      </c>
    </row>
    <row r="7784" spans="1:2" s="73" customFormat="1" ht="10.5">
      <c r="A7784" s="129" t="s">
        <v>8266</v>
      </c>
      <c r="B7784" s="130">
        <v>1.5</v>
      </c>
    </row>
    <row r="7785" spans="1:2" s="73" customFormat="1" ht="10.5">
      <c r="A7785" s="129" t="s">
        <v>8267</v>
      </c>
      <c r="B7785" s="130">
        <v>1.5</v>
      </c>
    </row>
    <row r="7786" spans="1:2" s="73" customFormat="1" ht="10.5">
      <c r="A7786" s="129" t="s">
        <v>8268</v>
      </c>
      <c r="B7786" s="130">
        <v>1</v>
      </c>
    </row>
    <row r="7787" spans="1:2" s="73" customFormat="1" ht="10.5">
      <c r="A7787" s="129" t="s">
        <v>8269</v>
      </c>
      <c r="B7787" s="130">
        <v>1</v>
      </c>
    </row>
    <row r="7788" spans="1:2" s="73" customFormat="1" ht="10.5">
      <c r="A7788" s="129" t="s">
        <v>8270</v>
      </c>
      <c r="B7788" s="130">
        <v>2</v>
      </c>
    </row>
    <row r="7789" spans="1:2" s="73" customFormat="1" ht="10.5">
      <c r="A7789" s="129" t="s">
        <v>8271</v>
      </c>
      <c r="B7789" s="130">
        <v>2</v>
      </c>
    </row>
    <row r="7790" spans="1:2" s="73" customFormat="1" ht="10.5">
      <c r="A7790" s="129" t="s">
        <v>8272</v>
      </c>
      <c r="B7790" s="130">
        <v>3</v>
      </c>
    </row>
    <row r="7791" spans="1:2" s="73" customFormat="1" ht="10.5">
      <c r="A7791" s="129" t="s">
        <v>8273</v>
      </c>
      <c r="B7791" s="130">
        <v>2</v>
      </c>
    </row>
    <row r="7792" spans="1:2" s="73" customFormat="1" ht="10.5">
      <c r="A7792" s="129" t="s">
        <v>8274</v>
      </c>
      <c r="B7792" s="130">
        <v>2</v>
      </c>
    </row>
    <row r="7793" spans="1:2" s="73" customFormat="1" ht="10.5">
      <c r="A7793" s="129" t="s">
        <v>8275</v>
      </c>
      <c r="B7793" s="130">
        <v>1</v>
      </c>
    </row>
    <row r="7794" spans="1:2" s="73" customFormat="1" ht="10.5">
      <c r="A7794" s="129" t="s">
        <v>8276</v>
      </c>
      <c r="B7794" s="130">
        <v>2.5</v>
      </c>
    </row>
    <row r="7795" spans="1:2" s="73" customFormat="1" ht="10.5">
      <c r="A7795" s="129" t="s">
        <v>8277</v>
      </c>
      <c r="B7795" s="130">
        <v>3</v>
      </c>
    </row>
    <row r="7796" spans="1:2" s="73" customFormat="1" ht="10.5">
      <c r="A7796" s="129" t="s">
        <v>8278</v>
      </c>
      <c r="B7796" s="130">
        <v>2.5</v>
      </c>
    </row>
    <row r="7797" spans="1:2" s="73" customFormat="1" ht="10.5">
      <c r="A7797" s="129" t="s">
        <v>8279</v>
      </c>
      <c r="B7797" s="130">
        <v>2.5</v>
      </c>
    </row>
    <row r="7798" spans="1:2" s="73" customFormat="1" ht="10.5">
      <c r="A7798" s="129" t="s">
        <v>8280</v>
      </c>
      <c r="B7798" s="130">
        <v>2</v>
      </c>
    </row>
    <row r="7799" spans="1:2" s="73" customFormat="1" ht="10.5">
      <c r="A7799" s="129" t="s">
        <v>8281</v>
      </c>
      <c r="B7799" s="130">
        <v>1</v>
      </c>
    </row>
    <row r="7800" spans="1:2" s="73" customFormat="1" ht="10.5">
      <c r="A7800" s="129" t="s">
        <v>8282</v>
      </c>
      <c r="B7800" s="130">
        <v>2</v>
      </c>
    </row>
    <row r="7801" spans="1:2" s="73" customFormat="1" ht="10.5">
      <c r="A7801" s="129" t="s">
        <v>8283</v>
      </c>
      <c r="B7801" s="130">
        <v>1</v>
      </c>
    </row>
    <row r="7802" spans="1:2" s="73" customFormat="1" ht="10.5">
      <c r="A7802" s="129" t="s">
        <v>8284</v>
      </c>
      <c r="B7802" s="130">
        <v>2</v>
      </c>
    </row>
    <row r="7803" spans="1:2" s="73" customFormat="1" ht="10.5">
      <c r="A7803" s="129" t="s">
        <v>8285</v>
      </c>
      <c r="B7803" s="130">
        <v>1.5</v>
      </c>
    </row>
    <row r="7804" spans="1:2" s="73" customFormat="1" ht="10.5">
      <c r="A7804" s="129" t="s">
        <v>8286</v>
      </c>
      <c r="B7804" s="130">
        <v>1</v>
      </c>
    </row>
    <row r="7805" spans="1:2" s="73" customFormat="1" ht="10.5">
      <c r="A7805" s="129" t="s">
        <v>8287</v>
      </c>
      <c r="B7805" s="130">
        <v>3</v>
      </c>
    </row>
    <row r="7806" spans="1:2" s="73" customFormat="1" ht="10.5">
      <c r="A7806" s="129" t="s">
        <v>8288</v>
      </c>
      <c r="B7806" s="130">
        <v>1.5</v>
      </c>
    </row>
    <row r="7807" spans="1:2" s="73" customFormat="1" ht="10.5">
      <c r="A7807" s="129" t="s">
        <v>8289</v>
      </c>
      <c r="B7807" s="130">
        <v>0.5</v>
      </c>
    </row>
    <row r="7808" spans="1:2" s="73" customFormat="1" ht="10.5">
      <c r="A7808" s="129" t="s">
        <v>8290</v>
      </c>
      <c r="B7808" s="130">
        <v>1</v>
      </c>
    </row>
    <row r="7809" spans="1:2" s="73" customFormat="1" ht="10.5">
      <c r="A7809" s="129" t="s">
        <v>8291</v>
      </c>
      <c r="B7809" s="130">
        <v>1.5</v>
      </c>
    </row>
    <row r="7810" spans="1:2" s="73" customFormat="1" ht="10.5">
      <c r="A7810" s="129" t="s">
        <v>8292</v>
      </c>
      <c r="B7810" s="130">
        <v>1.5</v>
      </c>
    </row>
    <row r="7811" spans="1:2" s="73" customFormat="1" ht="10.5">
      <c r="A7811" s="129" t="s">
        <v>8293</v>
      </c>
      <c r="B7811" s="130">
        <v>1.5</v>
      </c>
    </row>
    <row r="7812" spans="1:2" s="73" customFormat="1" ht="10.5">
      <c r="A7812" s="129" t="s">
        <v>8294</v>
      </c>
      <c r="B7812" s="130">
        <v>3.5</v>
      </c>
    </row>
    <row r="7813" spans="1:2" s="73" customFormat="1" ht="10.5">
      <c r="A7813" s="129" t="s">
        <v>8295</v>
      </c>
      <c r="B7813" s="130">
        <v>3</v>
      </c>
    </row>
    <row r="7814" spans="1:2" s="73" customFormat="1" ht="10.5">
      <c r="A7814" s="129" t="s">
        <v>8296</v>
      </c>
      <c r="B7814" s="130">
        <v>1.5</v>
      </c>
    </row>
    <row r="7815" spans="1:2" s="73" customFormat="1" ht="10.5">
      <c r="A7815" s="129" t="s">
        <v>8297</v>
      </c>
      <c r="B7815" s="130">
        <v>1.5</v>
      </c>
    </row>
    <row r="7816" spans="1:2" s="73" customFormat="1" ht="10.5">
      <c r="A7816" s="129" t="s">
        <v>8298</v>
      </c>
      <c r="B7816" s="130">
        <v>1.5</v>
      </c>
    </row>
    <row r="7817" spans="1:2" s="73" customFormat="1" ht="10.5">
      <c r="A7817" s="129" t="s">
        <v>8299</v>
      </c>
      <c r="B7817" s="130">
        <v>1.5</v>
      </c>
    </row>
    <row r="7818" spans="1:2" s="73" customFormat="1" ht="10.5">
      <c r="A7818" s="129" t="s">
        <v>8300</v>
      </c>
      <c r="B7818" s="130">
        <v>3.5</v>
      </c>
    </row>
    <row r="7819" spans="1:2" s="73" customFormat="1" ht="10.5">
      <c r="A7819" s="129" t="s">
        <v>8301</v>
      </c>
      <c r="B7819" s="130">
        <v>2</v>
      </c>
    </row>
    <row r="7820" spans="1:2" s="73" customFormat="1" ht="10.5">
      <c r="A7820" s="129" t="s">
        <v>8302</v>
      </c>
      <c r="B7820" s="130">
        <v>3.5</v>
      </c>
    </row>
    <row r="7821" spans="1:2" s="73" customFormat="1" ht="10.5">
      <c r="A7821" s="129" t="s">
        <v>8303</v>
      </c>
      <c r="B7821" s="130">
        <v>3.5</v>
      </c>
    </row>
    <row r="7822" spans="1:2" s="73" customFormat="1" ht="10.5">
      <c r="A7822" s="129" t="s">
        <v>8304</v>
      </c>
      <c r="B7822" s="130">
        <v>3.5</v>
      </c>
    </row>
    <row r="7823" spans="1:2" s="73" customFormat="1" ht="10.5">
      <c r="A7823" s="129" t="s">
        <v>8305</v>
      </c>
      <c r="B7823" s="130">
        <v>3.5</v>
      </c>
    </row>
    <row r="7824" spans="1:2" s="73" customFormat="1" ht="10.5">
      <c r="A7824" s="129" t="s">
        <v>8306</v>
      </c>
      <c r="B7824" s="130">
        <v>1.5</v>
      </c>
    </row>
    <row r="7825" spans="1:2" s="73" customFormat="1" ht="10.5">
      <c r="A7825" s="129" t="s">
        <v>8307</v>
      </c>
      <c r="B7825" s="130">
        <v>2</v>
      </c>
    </row>
    <row r="7826" spans="1:2" s="73" customFormat="1" ht="10.5">
      <c r="A7826" s="129" t="s">
        <v>8308</v>
      </c>
      <c r="B7826" s="130">
        <v>3.5</v>
      </c>
    </row>
    <row r="7827" spans="1:2" s="73" customFormat="1" ht="10.5">
      <c r="A7827" s="129" t="s">
        <v>8309</v>
      </c>
      <c r="B7827" s="130">
        <v>1</v>
      </c>
    </row>
    <row r="7828" spans="1:2" s="73" customFormat="1" ht="10.5">
      <c r="A7828" s="129" t="s">
        <v>8310</v>
      </c>
      <c r="B7828" s="130">
        <v>1</v>
      </c>
    </row>
    <row r="7829" spans="1:2" s="73" customFormat="1" ht="10.5">
      <c r="A7829" s="129" t="s">
        <v>8311</v>
      </c>
      <c r="B7829" s="130">
        <v>3</v>
      </c>
    </row>
    <row r="7830" spans="1:2" s="73" customFormat="1" ht="10.5">
      <c r="A7830" s="129" t="s">
        <v>8312</v>
      </c>
      <c r="B7830" s="130">
        <v>3</v>
      </c>
    </row>
    <row r="7831" spans="1:2" s="73" customFormat="1" ht="10.5">
      <c r="A7831" s="129" t="s">
        <v>8313</v>
      </c>
      <c r="B7831" s="130">
        <v>1.5</v>
      </c>
    </row>
    <row r="7832" spans="1:2" s="73" customFormat="1" ht="10.5">
      <c r="A7832" s="129" t="s">
        <v>8314</v>
      </c>
      <c r="B7832" s="130">
        <v>3.5</v>
      </c>
    </row>
    <row r="7833" spans="1:2" s="73" customFormat="1" ht="10.5">
      <c r="A7833" s="129" t="s">
        <v>8315</v>
      </c>
      <c r="B7833" s="130">
        <v>3.5</v>
      </c>
    </row>
    <row r="7834" spans="1:2" s="73" customFormat="1" ht="10.5">
      <c r="A7834" s="129" t="s">
        <v>8316</v>
      </c>
      <c r="B7834" s="130">
        <v>2.5</v>
      </c>
    </row>
    <row r="7835" spans="1:2" s="73" customFormat="1" ht="10.5">
      <c r="A7835" s="129" t="s">
        <v>8317</v>
      </c>
      <c r="B7835" s="130">
        <v>2.5</v>
      </c>
    </row>
    <row r="7836" spans="1:2" s="73" customFormat="1" ht="10.5">
      <c r="A7836" s="129" t="s">
        <v>8318</v>
      </c>
      <c r="B7836" s="130">
        <v>4</v>
      </c>
    </row>
    <row r="7837" spans="1:2" s="73" customFormat="1" ht="10.5">
      <c r="A7837" s="129" t="s">
        <v>8319</v>
      </c>
      <c r="B7837" s="130">
        <v>3</v>
      </c>
    </row>
    <row r="7838" spans="1:2" s="73" customFormat="1" ht="10.5">
      <c r="A7838" s="129" t="s">
        <v>8320</v>
      </c>
      <c r="B7838" s="130">
        <v>3</v>
      </c>
    </row>
    <row r="7839" spans="1:2" s="73" customFormat="1" ht="10.5">
      <c r="A7839" s="129" t="s">
        <v>8321</v>
      </c>
      <c r="B7839" s="130">
        <v>2.5</v>
      </c>
    </row>
    <row r="7840" spans="1:2" s="73" customFormat="1" ht="10.5">
      <c r="A7840" s="129" t="s">
        <v>8322</v>
      </c>
      <c r="B7840" s="130">
        <v>3</v>
      </c>
    </row>
    <row r="7841" spans="1:2" s="73" customFormat="1" ht="10.5">
      <c r="A7841" s="129" t="s">
        <v>8323</v>
      </c>
      <c r="B7841" s="130">
        <v>3</v>
      </c>
    </row>
    <row r="7842" spans="1:2" s="73" customFormat="1" ht="10.5">
      <c r="A7842" s="129" t="s">
        <v>8324</v>
      </c>
      <c r="B7842" s="130">
        <v>3</v>
      </c>
    </row>
    <row r="7843" spans="1:2" s="73" customFormat="1" ht="10.5">
      <c r="A7843" s="129" t="s">
        <v>8325</v>
      </c>
      <c r="B7843" s="130">
        <v>3.5</v>
      </c>
    </row>
    <row r="7844" spans="1:2" s="73" customFormat="1" ht="10.5">
      <c r="A7844" s="129" t="s">
        <v>8326</v>
      </c>
      <c r="B7844" s="130">
        <v>3.5</v>
      </c>
    </row>
    <row r="7845" spans="1:2" s="73" customFormat="1" ht="10.5">
      <c r="A7845" s="129" t="s">
        <v>8327</v>
      </c>
      <c r="B7845" s="130">
        <v>3</v>
      </c>
    </row>
    <row r="7846" spans="1:2" s="73" customFormat="1" ht="10.5">
      <c r="A7846" s="129" t="s">
        <v>8328</v>
      </c>
      <c r="B7846" s="130">
        <v>3</v>
      </c>
    </row>
    <row r="7847" spans="1:2" s="73" customFormat="1" ht="10.5">
      <c r="A7847" s="129" t="s">
        <v>8329</v>
      </c>
      <c r="B7847" s="130">
        <v>2.5</v>
      </c>
    </row>
    <row r="7848" spans="1:2" s="73" customFormat="1" ht="10.5">
      <c r="A7848" s="129" t="s">
        <v>8330</v>
      </c>
      <c r="B7848" s="130">
        <v>3.5</v>
      </c>
    </row>
    <row r="7849" spans="1:2" s="73" customFormat="1" ht="10.5">
      <c r="A7849" s="129" t="s">
        <v>8331</v>
      </c>
      <c r="B7849" s="130">
        <v>3.5</v>
      </c>
    </row>
    <row r="7850" spans="1:2" s="73" customFormat="1" ht="10.5">
      <c r="A7850" s="129" t="s">
        <v>8332</v>
      </c>
      <c r="B7850" s="130">
        <v>1.5</v>
      </c>
    </row>
    <row r="7851" spans="1:2" s="73" customFormat="1" ht="10.5">
      <c r="A7851" s="129" t="s">
        <v>8333</v>
      </c>
      <c r="B7851" s="130">
        <v>4.5</v>
      </c>
    </row>
    <row r="7852" spans="1:2" s="73" customFormat="1" ht="10.5">
      <c r="A7852" s="129" t="s">
        <v>8334</v>
      </c>
      <c r="B7852" s="130">
        <v>1.5</v>
      </c>
    </row>
    <row r="7853" spans="1:2" s="73" customFormat="1" ht="10.5">
      <c r="A7853" s="129" t="s">
        <v>8335</v>
      </c>
      <c r="B7853" s="130">
        <v>1</v>
      </c>
    </row>
    <row r="7854" spans="1:2" s="73" customFormat="1" ht="10.5">
      <c r="A7854" s="129" t="s">
        <v>8336</v>
      </c>
      <c r="B7854" s="130">
        <v>0.5</v>
      </c>
    </row>
    <row r="7855" spans="1:2" s="73" customFormat="1" ht="10.5">
      <c r="A7855" s="129" t="s">
        <v>8337</v>
      </c>
      <c r="B7855" s="130">
        <v>0.5</v>
      </c>
    </row>
    <row r="7856" spans="1:2" s="73" customFormat="1" ht="10.5">
      <c r="A7856" s="129" t="s">
        <v>8338</v>
      </c>
      <c r="B7856" s="130">
        <v>3.5</v>
      </c>
    </row>
    <row r="7857" spans="1:2" s="73" customFormat="1" ht="10.5">
      <c r="A7857" s="129" t="s">
        <v>8339</v>
      </c>
      <c r="B7857" s="130">
        <v>4</v>
      </c>
    </row>
    <row r="7858" spans="1:2" s="73" customFormat="1" ht="10.5">
      <c r="A7858" s="129" t="s">
        <v>8340</v>
      </c>
      <c r="B7858" s="130">
        <v>4.5</v>
      </c>
    </row>
    <row r="7859" spans="1:2" s="73" customFormat="1" ht="10.5">
      <c r="A7859" s="129" t="s">
        <v>8341</v>
      </c>
      <c r="B7859" s="130">
        <v>4</v>
      </c>
    </row>
    <row r="7860" spans="1:2" s="73" customFormat="1" ht="10.5">
      <c r="A7860" s="129" t="s">
        <v>8342</v>
      </c>
      <c r="B7860" s="130">
        <v>4</v>
      </c>
    </row>
    <row r="7861" spans="1:2" s="73" customFormat="1" ht="10.5">
      <c r="A7861" s="129" t="s">
        <v>8343</v>
      </c>
      <c r="B7861" s="130">
        <v>3</v>
      </c>
    </row>
    <row r="7862" spans="1:2" s="73" customFormat="1" ht="10.5">
      <c r="A7862" s="129" t="s">
        <v>8344</v>
      </c>
      <c r="B7862" s="130">
        <v>1.5</v>
      </c>
    </row>
    <row r="7863" spans="1:2" s="73" customFormat="1" ht="10.5">
      <c r="A7863" s="129" t="s">
        <v>8345</v>
      </c>
      <c r="B7863" s="130">
        <v>1</v>
      </c>
    </row>
    <row r="7864" spans="1:2" s="73" customFormat="1" ht="10.5">
      <c r="A7864" s="129" t="s">
        <v>8346</v>
      </c>
      <c r="B7864" s="130">
        <v>2.5</v>
      </c>
    </row>
    <row r="7865" spans="1:2" s="73" customFormat="1" ht="10.5">
      <c r="A7865" s="129" t="s">
        <v>8347</v>
      </c>
      <c r="B7865" s="130">
        <v>0.5</v>
      </c>
    </row>
    <row r="7866" spans="1:2" s="73" customFormat="1" ht="10.5">
      <c r="A7866" s="129" t="s">
        <v>8348</v>
      </c>
      <c r="B7866" s="130">
        <v>3.5</v>
      </c>
    </row>
    <row r="7867" spans="1:2" s="73" customFormat="1" ht="10.5">
      <c r="A7867" s="129" t="s">
        <v>8349</v>
      </c>
      <c r="B7867" s="130">
        <v>3</v>
      </c>
    </row>
    <row r="7868" spans="1:2" s="73" customFormat="1" ht="10.5">
      <c r="A7868" s="129" t="s">
        <v>8350</v>
      </c>
      <c r="B7868" s="130">
        <v>2.5</v>
      </c>
    </row>
    <row r="7869" spans="1:2" s="73" customFormat="1" ht="10.5">
      <c r="A7869" s="129" t="s">
        <v>8351</v>
      </c>
      <c r="B7869" s="130">
        <v>2</v>
      </c>
    </row>
    <row r="7870" spans="1:2" s="73" customFormat="1" ht="10.5">
      <c r="A7870" s="129" t="s">
        <v>8352</v>
      </c>
      <c r="B7870" s="130">
        <v>2.5</v>
      </c>
    </row>
    <row r="7871" spans="1:2" s="73" customFormat="1" ht="10.5">
      <c r="A7871" s="129" t="s">
        <v>8353</v>
      </c>
      <c r="B7871" s="130">
        <v>3.5</v>
      </c>
    </row>
    <row r="7872" spans="1:2" s="73" customFormat="1" ht="10.5">
      <c r="A7872" s="129" t="s">
        <v>8354</v>
      </c>
      <c r="B7872" s="130">
        <v>3.5</v>
      </c>
    </row>
    <row r="7873" spans="1:2" s="73" customFormat="1" ht="10.5">
      <c r="A7873" s="129" t="s">
        <v>8355</v>
      </c>
      <c r="B7873" s="130">
        <v>3</v>
      </c>
    </row>
    <row r="7874" spans="1:2" s="73" customFormat="1" ht="10.5">
      <c r="A7874" s="129" t="s">
        <v>8356</v>
      </c>
      <c r="B7874" s="130">
        <v>2.5</v>
      </c>
    </row>
    <row r="7875" spans="1:2" s="73" customFormat="1" ht="10.5">
      <c r="A7875" s="129" t="s">
        <v>8357</v>
      </c>
      <c r="B7875" s="130">
        <v>8</v>
      </c>
    </row>
    <row r="7876" spans="1:2" s="73" customFormat="1" ht="10.5">
      <c r="A7876" s="129" t="s">
        <v>8358</v>
      </c>
      <c r="B7876" s="130">
        <v>8</v>
      </c>
    </row>
    <row r="7877" spans="1:2" s="73" customFormat="1" ht="10.5">
      <c r="A7877" s="129" t="s">
        <v>8359</v>
      </c>
      <c r="B7877" s="130">
        <v>8</v>
      </c>
    </row>
    <row r="7878" spans="1:2" s="73" customFormat="1" ht="10.5">
      <c r="A7878" s="129" t="s">
        <v>8360</v>
      </c>
      <c r="B7878" s="130">
        <v>6</v>
      </c>
    </row>
    <row r="7879" spans="1:2" s="73" customFormat="1" ht="10.5">
      <c r="A7879" s="129" t="s">
        <v>8361</v>
      </c>
      <c r="B7879" s="130">
        <v>3.5</v>
      </c>
    </row>
    <row r="7880" spans="1:2" s="73" customFormat="1" ht="10.5">
      <c r="A7880" s="129" t="s">
        <v>8362</v>
      </c>
      <c r="B7880" s="130">
        <v>3.5</v>
      </c>
    </row>
    <row r="7881" spans="1:2" s="73" customFormat="1" ht="10.5">
      <c r="A7881" s="129" t="s">
        <v>8363</v>
      </c>
      <c r="B7881" s="130">
        <v>3.5</v>
      </c>
    </row>
    <row r="7882" spans="1:2" s="73" customFormat="1" ht="10.5">
      <c r="A7882" s="129" t="s">
        <v>8364</v>
      </c>
      <c r="B7882" s="130">
        <v>3.5</v>
      </c>
    </row>
    <row r="7883" spans="1:2" s="73" customFormat="1" ht="10.5">
      <c r="A7883" s="129" t="s">
        <v>8365</v>
      </c>
      <c r="B7883" s="130">
        <v>5</v>
      </c>
    </row>
    <row r="7884" spans="1:2" s="73" customFormat="1" ht="10.5">
      <c r="A7884" s="132" t="s">
        <v>8366</v>
      </c>
      <c r="B7884" s="130">
        <v>5</v>
      </c>
    </row>
    <row r="7885" spans="1:2" s="73" customFormat="1" ht="10.5">
      <c r="A7885" s="129" t="s">
        <v>8367</v>
      </c>
      <c r="B7885" s="130">
        <v>4.5</v>
      </c>
    </row>
    <row r="7886" spans="1:2" s="73" customFormat="1" ht="10.5">
      <c r="A7886" s="129" t="s">
        <v>8368</v>
      </c>
      <c r="B7886" s="130">
        <v>3.5</v>
      </c>
    </row>
    <row r="7887" spans="1:2" s="73" customFormat="1" ht="10.5">
      <c r="A7887" s="129" t="s">
        <v>8369</v>
      </c>
      <c r="B7887" s="130">
        <v>4.5</v>
      </c>
    </row>
    <row r="7888" spans="1:2" s="73" customFormat="1" ht="10.5">
      <c r="A7888" s="129" t="s">
        <v>8370</v>
      </c>
      <c r="B7888" s="130">
        <v>1</v>
      </c>
    </row>
    <row r="7889" spans="1:2" s="73" customFormat="1" ht="10.5">
      <c r="A7889" s="129" t="s">
        <v>8371</v>
      </c>
      <c r="B7889" s="130">
        <v>3</v>
      </c>
    </row>
    <row r="7890" spans="1:2" s="73" customFormat="1" ht="10.5">
      <c r="A7890" s="129" t="s">
        <v>8372</v>
      </c>
      <c r="B7890" s="130">
        <v>5.5</v>
      </c>
    </row>
    <row r="7891" spans="1:2" s="73" customFormat="1" ht="10.5">
      <c r="A7891" s="129" t="s">
        <v>8373</v>
      </c>
      <c r="B7891" s="130">
        <v>2.5</v>
      </c>
    </row>
    <row r="7892" spans="1:2" s="73" customFormat="1" ht="10.5">
      <c r="A7892" s="129" t="s">
        <v>8374</v>
      </c>
      <c r="B7892" s="130">
        <v>2.5</v>
      </c>
    </row>
    <row r="7893" spans="1:2" s="73" customFormat="1" ht="10.5">
      <c r="A7893" s="129" t="s">
        <v>8375</v>
      </c>
      <c r="B7893" s="130">
        <v>2.5</v>
      </c>
    </row>
    <row r="7894" spans="1:2" s="73" customFormat="1" ht="10.5">
      <c r="A7894" s="129" t="s">
        <v>8376</v>
      </c>
      <c r="B7894" s="130">
        <v>1</v>
      </c>
    </row>
    <row r="7895" spans="1:2" s="73" customFormat="1" ht="10.5">
      <c r="A7895" s="129" t="s">
        <v>8377</v>
      </c>
      <c r="B7895" s="130">
        <v>4</v>
      </c>
    </row>
    <row r="7896" spans="1:2" s="73" customFormat="1" ht="10.5">
      <c r="A7896" s="129" t="s">
        <v>8378</v>
      </c>
      <c r="B7896" s="130">
        <v>1.5</v>
      </c>
    </row>
    <row r="7897" spans="1:2" s="73" customFormat="1" ht="10.5">
      <c r="A7897" s="129" t="s">
        <v>8379</v>
      </c>
      <c r="B7897" s="130">
        <v>3</v>
      </c>
    </row>
    <row r="7898" spans="1:2" s="73" customFormat="1" ht="10.5">
      <c r="A7898" s="129" t="s">
        <v>8380</v>
      </c>
      <c r="B7898" s="130">
        <v>2.5</v>
      </c>
    </row>
    <row r="7899" spans="1:2" s="73" customFormat="1" ht="10.5">
      <c r="A7899" s="129" t="s">
        <v>8381</v>
      </c>
      <c r="B7899" s="130">
        <v>2</v>
      </c>
    </row>
    <row r="7900" spans="1:2" s="73" customFormat="1" ht="10.5">
      <c r="A7900" s="129" t="s">
        <v>8382</v>
      </c>
      <c r="B7900" s="130">
        <v>8</v>
      </c>
    </row>
    <row r="7901" spans="1:2" s="73" customFormat="1" ht="10.5">
      <c r="A7901" s="129" t="s">
        <v>8383</v>
      </c>
      <c r="B7901" s="130">
        <v>3.5</v>
      </c>
    </row>
    <row r="7902" spans="1:2" s="73" customFormat="1" ht="10.5">
      <c r="A7902" s="129" t="s">
        <v>8384</v>
      </c>
      <c r="B7902" s="130">
        <v>3.5</v>
      </c>
    </row>
    <row r="7903" spans="1:2" s="73" customFormat="1" ht="10.5">
      <c r="A7903" s="129" t="s">
        <v>8385</v>
      </c>
      <c r="B7903" s="130">
        <v>3</v>
      </c>
    </row>
    <row r="7904" spans="1:2" s="73" customFormat="1" ht="10.5">
      <c r="A7904" s="129" t="s">
        <v>8386</v>
      </c>
      <c r="B7904" s="130">
        <v>3</v>
      </c>
    </row>
    <row r="7905" spans="1:2" s="73" customFormat="1" ht="10.5">
      <c r="A7905" s="129" t="s">
        <v>8387</v>
      </c>
      <c r="B7905" s="130">
        <v>3.5</v>
      </c>
    </row>
    <row r="7906" spans="1:2" s="73" customFormat="1" ht="10.5">
      <c r="A7906" s="129" t="s">
        <v>8388</v>
      </c>
      <c r="B7906" s="130">
        <v>5</v>
      </c>
    </row>
    <row r="7907" spans="1:2" s="73" customFormat="1" ht="10.5">
      <c r="A7907" s="129" t="s">
        <v>8389</v>
      </c>
      <c r="B7907" s="130">
        <v>4</v>
      </c>
    </row>
    <row r="7908" spans="1:2" s="73" customFormat="1" ht="10.5">
      <c r="A7908" s="129" t="s">
        <v>8390</v>
      </c>
      <c r="B7908" s="130">
        <v>3</v>
      </c>
    </row>
    <row r="7909" spans="1:2" s="73" customFormat="1" ht="10.5">
      <c r="A7909" s="129" t="s">
        <v>8391</v>
      </c>
      <c r="B7909" s="130">
        <v>3</v>
      </c>
    </row>
    <row r="7910" spans="1:2" s="73" customFormat="1" ht="10.5">
      <c r="A7910" s="129" t="s">
        <v>8392</v>
      </c>
      <c r="B7910" s="130">
        <v>4</v>
      </c>
    </row>
    <row r="7911" spans="1:2" s="73" customFormat="1" ht="10.5">
      <c r="A7911" s="129" t="s">
        <v>8393</v>
      </c>
      <c r="B7911" s="130">
        <v>4</v>
      </c>
    </row>
    <row r="7912" spans="1:2" s="73" customFormat="1" ht="10.5">
      <c r="A7912" s="129" t="s">
        <v>8394</v>
      </c>
      <c r="B7912" s="130">
        <v>5.5</v>
      </c>
    </row>
    <row r="7913" spans="1:2" s="73" customFormat="1" ht="10.5">
      <c r="A7913" s="129" t="s">
        <v>8395</v>
      </c>
      <c r="B7913" s="130">
        <v>3.5</v>
      </c>
    </row>
    <row r="7914" spans="1:2" s="73" customFormat="1" ht="10.5">
      <c r="A7914" s="129" t="s">
        <v>8396</v>
      </c>
      <c r="B7914" s="130">
        <v>2</v>
      </c>
    </row>
    <row r="7915" spans="1:2" s="73" customFormat="1" ht="10.5">
      <c r="A7915" s="129" t="s">
        <v>8397</v>
      </c>
      <c r="B7915" s="130">
        <v>5.5</v>
      </c>
    </row>
    <row r="7916" spans="1:2" s="73" customFormat="1" ht="10.5">
      <c r="A7916" s="129" t="s">
        <v>8398</v>
      </c>
      <c r="B7916" s="130">
        <v>4</v>
      </c>
    </row>
    <row r="7917" spans="1:2" s="73" customFormat="1" ht="10.5">
      <c r="A7917" s="129" t="s">
        <v>8399</v>
      </c>
      <c r="B7917" s="130">
        <v>4</v>
      </c>
    </row>
    <row r="7918" spans="1:2" s="73" customFormat="1" ht="10.5">
      <c r="A7918" s="129" t="s">
        <v>8400</v>
      </c>
      <c r="B7918" s="130">
        <v>7</v>
      </c>
    </row>
    <row r="7919" spans="1:2" s="73" customFormat="1" ht="10.5">
      <c r="A7919" s="129" t="s">
        <v>8401</v>
      </c>
      <c r="B7919" s="130">
        <v>4</v>
      </c>
    </row>
    <row r="7920" spans="1:2" s="73" customFormat="1" ht="10.5">
      <c r="A7920" s="129" t="s">
        <v>8402</v>
      </c>
      <c r="B7920" s="130">
        <v>4</v>
      </c>
    </row>
    <row r="7921" spans="1:2" s="73" customFormat="1" ht="10.5">
      <c r="A7921" s="129" t="s">
        <v>8403</v>
      </c>
      <c r="B7921" s="130">
        <v>4</v>
      </c>
    </row>
    <row r="7922" spans="1:2" s="73" customFormat="1" ht="10.5">
      <c r="A7922" s="129" t="s">
        <v>8404</v>
      </c>
      <c r="B7922" s="130">
        <v>4</v>
      </c>
    </row>
    <row r="7923" spans="1:2" s="73" customFormat="1" ht="10.5">
      <c r="A7923" s="129" t="s">
        <v>8405</v>
      </c>
      <c r="B7923" s="130">
        <v>3</v>
      </c>
    </row>
    <row r="7924" spans="1:2" s="73" customFormat="1" ht="10.5">
      <c r="A7924" s="129" t="s">
        <v>8406</v>
      </c>
      <c r="B7924" s="130">
        <v>3</v>
      </c>
    </row>
    <row r="7925" spans="1:2" s="73" customFormat="1" ht="10.5">
      <c r="A7925" s="129" t="s">
        <v>8407</v>
      </c>
      <c r="B7925" s="130">
        <v>8.5</v>
      </c>
    </row>
    <row r="7926" spans="1:2" s="73" customFormat="1" ht="10.5">
      <c r="A7926" s="129" t="s">
        <v>8408</v>
      </c>
      <c r="B7926" s="130">
        <v>1</v>
      </c>
    </row>
    <row r="7927" spans="1:2" s="73" customFormat="1" ht="10.5">
      <c r="A7927" s="129" t="s">
        <v>8409</v>
      </c>
      <c r="B7927" s="130">
        <v>4.5</v>
      </c>
    </row>
    <row r="7928" spans="1:2" s="73" customFormat="1" ht="10.5">
      <c r="A7928" s="129" t="s">
        <v>8410</v>
      </c>
      <c r="B7928" s="130">
        <v>1</v>
      </c>
    </row>
    <row r="7929" spans="1:2" s="73" customFormat="1" ht="10.5">
      <c r="A7929" s="129" t="s">
        <v>8411</v>
      </c>
      <c r="B7929" s="130">
        <v>1</v>
      </c>
    </row>
    <row r="7930" spans="1:2" s="73" customFormat="1" ht="10.5">
      <c r="A7930" s="129" t="s">
        <v>8412</v>
      </c>
      <c r="B7930" s="130">
        <v>2.5</v>
      </c>
    </row>
    <row r="7931" spans="1:2" s="73" customFormat="1" ht="10.5">
      <c r="A7931" s="129" t="s">
        <v>8413</v>
      </c>
      <c r="B7931" s="130">
        <v>1</v>
      </c>
    </row>
    <row r="7932" spans="1:2" s="73" customFormat="1" ht="10.5">
      <c r="A7932" s="129" t="s">
        <v>8414</v>
      </c>
      <c r="B7932" s="130">
        <v>1</v>
      </c>
    </row>
    <row r="7933" spans="1:2" s="73" customFormat="1" ht="10.5">
      <c r="A7933" s="129" t="s">
        <v>8415</v>
      </c>
      <c r="B7933" s="130">
        <v>1</v>
      </c>
    </row>
    <row r="7934" spans="1:2" s="73" customFormat="1" ht="10.5">
      <c r="A7934" s="129" t="s">
        <v>8416</v>
      </c>
      <c r="B7934" s="130">
        <v>1</v>
      </c>
    </row>
    <row r="7935" spans="1:2" s="73" customFormat="1" ht="10.5">
      <c r="A7935" s="129" t="s">
        <v>8417</v>
      </c>
      <c r="B7935" s="130">
        <v>1</v>
      </c>
    </row>
    <row r="7936" spans="1:2" s="73" customFormat="1" ht="10.5">
      <c r="A7936" s="129" t="s">
        <v>8418</v>
      </c>
      <c r="B7936" s="130">
        <v>1</v>
      </c>
    </row>
    <row r="7937" spans="1:2" s="73" customFormat="1" ht="10.5">
      <c r="A7937" s="129" t="s">
        <v>8419</v>
      </c>
      <c r="B7937" s="130">
        <v>1</v>
      </c>
    </row>
    <row r="7938" spans="1:2" s="73" customFormat="1" ht="10.5">
      <c r="A7938" s="129" t="s">
        <v>8420</v>
      </c>
      <c r="B7938" s="130">
        <v>1</v>
      </c>
    </row>
    <row r="7939" spans="1:2" s="73" customFormat="1" ht="10.5">
      <c r="A7939" s="129" t="s">
        <v>8421</v>
      </c>
      <c r="B7939" s="130">
        <v>2</v>
      </c>
    </row>
    <row r="7940" spans="1:2" s="73" customFormat="1" ht="10.5">
      <c r="A7940" s="129" t="s">
        <v>8422</v>
      </c>
      <c r="B7940" s="130">
        <v>1</v>
      </c>
    </row>
    <row r="7941" spans="1:2" s="73" customFormat="1" ht="10.5">
      <c r="A7941" s="129" t="s">
        <v>8423</v>
      </c>
      <c r="B7941" s="130">
        <v>1</v>
      </c>
    </row>
    <row r="7942" spans="1:2" s="73" customFormat="1" ht="10.5">
      <c r="A7942" s="129" t="s">
        <v>8424</v>
      </c>
      <c r="B7942" s="130">
        <v>1.5</v>
      </c>
    </row>
    <row r="7943" spans="1:2" s="73" customFormat="1" ht="10.5">
      <c r="A7943" s="129" t="s">
        <v>8425</v>
      </c>
      <c r="B7943" s="130">
        <v>1.5</v>
      </c>
    </row>
    <row r="7944" spans="1:2" s="73" customFormat="1" ht="10.5">
      <c r="A7944" s="129" t="s">
        <v>8426</v>
      </c>
      <c r="B7944" s="130">
        <v>3.5</v>
      </c>
    </row>
    <row r="7945" spans="1:2" s="73" customFormat="1" ht="10.5">
      <c r="A7945" s="129" t="s">
        <v>8427</v>
      </c>
      <c r="B7945" s="130">
        <v>3.5</v>
      </c>
    </row>
    <row r="7946" spans="1:2" s="73" customFormat="1" ht="10.5">
      <c r="A7946" s="129" t="s">
        <v>8428</v>
      </c>
      <c r="B7946" s="130">
        <v>1</v>
      </c>
    </row>
    <row r="7947" spans="1:2" s="73" customFormat="1" ht="10.5">
      <c r="A7947" s="129" t="s">
        <v>8429</v>
      </c>
      <c r="B7947" s="130">
        <v>1.5</v>
      </c>
    </row>
    <row r="7948" spans="1:2" s="73" customFormat="1" ht="10.5">
      <c r="A7948" s="129" t="s">
        <v>8430</v>
      </c>
      <c r="B7948" s="130">
        <v>0</v>
      </c>
    </row>
    <row r="7949" spans="1:2" s="73" customFormat="1" ht="10.5">
      <c r="A7949" s="129" t="s">
        <v>8431</v>
      </c>
      <c r="B7949" s="130">
        <v>0.5</v>
      </c>
    </row>
    <row r="7950" spans="1:2" s="73" customFormat="1" ht="10.5">
      <c r="A7950" s="129" t="s">
        <v>8432</v>
      </c>
      <c r="B7950" s="130">
        <v>1</v>
      </c>
    </row>
    <row r="7951" spans="1:2" s="73" customFormat="1" ht="10.5">
      <c r="A7951" s="129" t="s">
        <v>8433</v>
      </c>
      <c r="B7951" s="130">
        <v>0.5</v>
      </c>
    </row>
    <row r="7952" spans="1:2" s="73" customFormat="1" ht="10.5">
      <c r="A7952" s="129" t="s">
        <v>8434</v>
      </c>
      <c r="B7952" s="130">
        <v>1</v>
      </c>
    </row>
    <row r="7953" spans="1:2" s="73" customFormat="1" ht="10.5">
      <c r="A7953" s="129" t="s">
        <v>8435</v>
      </c>
      <c r="B7953" s="130">
        <v>3.5</v>
      </c>
    </row>
    <row r="7954" spans="1:2" s="73" customFormat="1" ht="10.5">
      <c r="A7954" s="129" t="s">
        <v>8436</v>
      </c>
      <c r="B7954" s="130">
        <v>1.5</v>
      </c>
    </row>
    <row r="7955" spans="1:2" s="73" customFormat="1" ht="10.5">
      <c r="A7955" s="129" t="s">
        <v>8437</v>
      </c>
      <c r="B7955" s="130">
        <v>3</v>
      </c>
    </row>
    <row r="7956" spans="1:2" s="73" customFormat="1" ht="10.5">
      <c r="A7956" s="129" t="s">
        <v>8438</v>
      </c>
      <c r="B7956" s="130">
        <v>3</v>
      </c>
    </row>
    <row r="7957" spans="1:2" s="73" customFormat="1" ht="10.5">
      <c r="A7957" s="129" t="s">
        <v>8439</v>
      </c>
      <c r="B7957" s="130">
        <v>2.5</v>
      </c>
    </row>
    <row r="7958" spans="1:2" s="73" customFormat="1" ht="10.5">
      <c r="A7958" s="129" t="s">
        <v>8440</v>
      </c>
      <c r="B7958" s="130">
        <v>2</v>
      </c>
    </row>
    <row r="7959" spans="1:2" s="73" customFormat="1" ht="10.5">
      <c r="A7959" s="129" t="s">
        <v>8441</v>
      </c>
      <c r="B7959" s="130">
        <v>1.5</v>
      </c>
    </row>
    <row r="7960" spans="1:2" s="73" customFormat="1" ht="10.5">
      <c r="A7960" s="129" t="s">
        <v>8442</v>
      </c>
      <c r="B7960" s="130">
        <v>1</v>
      </c>
    </row>
    <row r="7961" spans="1:2" s="73" customFormat="1" ht="10.5">
      <c r="A7961" s="129" t="s">
        <v>8443</v>
      </c>
      <c r="B7961" s="130">
        <v>1</v>
      </c>
    </row>
    <row r="7962" spans="1:2" s="73" customFormat="1" ht="10.5">
      <c r="A7962" s="129" t="s">
        <v>8444</v>
      </c>
      <c r="B7962" s="130">
        <v>1</v>
      </c>
    </row>
    <row r="7963" spans="1:2" s="73" customFormat="1" ht="10.5">
      <c r="A7963" s="129" t="s">
        <v>8445</v>
      </c>
      <c r="B7963" s="130">
        <v>1</v>
      </c>
    </row>
    <row r="7964" spans="1:2" s="73" customFormat="1" ht="10.5">
      <c r="A7964" s="129" t="s">
        <v>8446</v>
      </c>
      <c r="B7964" s="130">
        <v>1</v>
      </c>
    </row>
    <row r="7965" spans="1:2" s="73" customFormat="1" ht="10.5">
      <c r="A7965" s="129" t="s">
        <v>8447</v>
      </c>
      <c r="B7965" s="130">
        <v>1</v>
      </c>
    </row>
    <row r="7966" spans="1:2" s="73" customFormat="1" ht="10.5">
      <c r="A7966" s="129" t="s">
        <v>8448</v>
      </c>
      <c r="B7966" s="130">
        <v>1</v>
      </c>
    </row>
    <row r="7967" spans="1:2" s="73" customFormat="1" ht="10.5">
      <c r="A7967" s="129" t="s">
        <v>8449</v>
      </c>
      <c r="B7967" s="130">
        <v>1</v>
      </c>
    </row>
    <row r="7968" spans="1:2" s="73" customFormat="1" ht="10.5">
      <c r="A7968" s="129" t="s">
        <v>8450</v>
      </c>
      <c r="B7968" s="130">
        <v>1</v>
      </c>
    </row>
    <row r="7969" spans="1:2" s="73" customFormat="1" ht="10.5">
      <c r="A7969" s="129" t="s">
        <v>8451</v>
      </c>
      <c r="B7969" s="130">
        <v>1</v>
      </c>
    </row>
    <row r="7970" spans="1:2" s="73" customFormat="1" ht="10.5">
      <c r="A7970" s="129" t="s">
        <v>8452</v>
      </c>
      <c r="B7970" s="130">
        <v>1</v>
      </c>
    </row>
    <row r="7971" spans="1:2" s="73" customFormat="1" ht="10.5">
      <c r="A7971" s="129" t="s">
        <v>8453</v>
      </c>
      <c r="B7971" s="130">
        <v>1</v>
      </c>
    </row>
    <row r="7972" spans="1:2" s="73" customFormat="1" ht="10.5">
      <c r="A7972" s="129" t="s">
        <v>8454</v>
      </c>
      <c r="B7972" s="130">
        <v>2.5</v>
      </c>
    </row>
    <row r="7973" spans="1:2" s="73" customFormat="1" ht="10.5">
      <c r="A7973" s="129" t="s">
        <v>8455</v>
      </c>
      <c r="B7973" s="130">
        <v>3.5</v>
      </c>
    </row>
    <row r="7974" spans="1:2" s="73" customFormat="1" ht="10.5">
      <c r="A7974" s="129" t="s">
        <v>8456</v>
      </c>
      <c r="B7974" s="130">
        <v>3.5</v>
      </c>
    </row>
    <row r="7975" spans="1:2" s="73" customFormat="1" ht="10.5">
      <c r="A7975" s="129" t="s">
        <v>8457</v>
      </c>
      <c r="B7975" s="130">
        <v>3</v>
      </c>
    </row>
    <row r="7976" spans="1:2" s="73" customFormat="1" ht="10.5">
      <c r="A7976" s="129" t="s">
        <v>8458</v>
      </c>
      <c r="B7976" s="130">
        <v>1.5</v>
      </c>
    </row>
    <row r="7977" spans="1:2" s="73" customFormat="1" ht="10.5">
      <c r="A7977" s="129" t="s">
        <v>8459</v>
      </c>
      <c r="B7977" s="130">
        <v>4</v>
      </c>
    </row>
    <row r="7978" spans="1:2" s="73" customFormat="1" ht="10.5">
      <c r="A7978" s="129" t="s">
        <v>8460</v>
      </c>
      <c r="B7978" s="130">
        <v>2.5</v>
      </c>
    </row>
    <row r="7979" spans="1:2" s="73" customFormat="1" ht="10.5">
      <c r="A7979" s="129" t="s">
        <v>8461</v>
      </c>
      <c r="B7979" s="130">
        <v>4.5</v>
      </c>
    </row>
    <row r="7980" spans="1:2" s="73" customFormat="1" ht="10.5">
      <c r="A7980" s="129" t="s">
        <v>8462</v>
      </c>
      <c r="B7980" s="130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="123" zoomScaleNormal="123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7" sqref="C7"/>
    </sheetView>
  </sheetViews>
  <sheetFormatPr defaultColWidth="9.140625" defaultRowHeight="12.75"/>
  <cols>
    <col min="1" max="1" width="3.7109375" style="34" customWidth="1"/>
    <col min="2" max="2" width="20.7109375" style="35" customWidth="1"/>
    <col min="3" max="3" width="36.421875" style="35" customWidth="1"/>
    <col min="4" max="4" width="9.140625" style="35" customWidth="1"/>
    <col min="5" max="5" width="4.28125" style="35" customWidth="1"/>
    <col min="6" max="6" width="3.28125" style="35" customWidth="1"/>
    <col min="7" max="7" width="57.140625" style="36" customWidth="1"/>
    <col min="8" max="8" width="9.140625" style="35" customWidth="1"/>
    <col min="9" max="9" width="12.00390625" style="36" customWidth="1"/>
    <col min="10" max="10" width="9.140625" style="36" customWidth="1"/>
    <col min="11" max="16384" width="9.140625" style="35" customWidth="1"/>
  </cols>
  <sheetData>
    <row r="1" spans="1:13" ht="12.75">
      <c r="A1" s="37"/>
      <c r="B1" s="37"/>
      <c r="C1" s="37"/>
      <c r="D1" s="37"/>
      <c r="E1" s="37"/>
      <c r="G1" s="33" t="s">
        <v>36</v>
      </c>
      <c r="H1" s="38" t="s">
        <v>12</v>
      </c>
      <c r="I1" s="38" t="s">
        <v>37</v>
      </c>
      <c r="J1" s="34" t="s">
        <v>38</v>
      </c>
      <c r="K1" s="35" t="s">
        <v>12</v>
      </c>
      <c r="M1" s="39"/>
    </row>
    <row r="2" spans="1:13" ht="12.75">
      <c r="A2" s="37"/>
      <c r="B2" s="40"/>
      <c r="C2" s="41" t="s">
        <v>39</v>
      </c>
      <c r="D2" s="42">
        <f>'Read First'!D14</f>
        <v>26</v>
      </c>
      <c r="E2" s="37"/>
      <c r="G2" s="36" t="s">
        <v>40</v>
      </c>
      <c r="H2" s="43">
        <f>I2</f>
        <v>1.05333</v>
      </c>
      <c r="I2" s="10">
        <v>1.05333</v>
      </c>
      <c r="J2" s="36">
        <v>0</v>
      </c>
      <c r="K2" s="35">
        <f>I2*J2</f>
        <v>0</v>
      </c>
      <c r="M2" s="44"/>
    </row>
    <row r="3" spans="1:13" ht="12.75">
      <c r="A3" s="37"/>
      <c r="B3" s="40"/>
      <c r="C3" s="41" t="s">
        <v>41</v>
      </c>
      <c r="D3" s="45">
        <f>SUM(D15,D26,D37,D48,D59,D70,D81,35)</f>
        <v>217</v>
      </c>
      <c r="E3" s="37"/>
      <c r="G3" s="36" t="s">
        <v>42</v>
      </c>
      <c r="H3" s="43">
        <f>I3</f>
        <v>1</v>
      </c>
      <c r="I3" s="36">
        <v>1</v>
      </c>
      <c r="J3" s="36">
        <v>0</v>
      </c>
      <c r="K3" s="35">
        <f>I3*J3</f>
        <v>0</v>
      </c>
      <c r="M3" s="44"/>
    </row>
    <row r="4" spans="1:13" ht="12.75">
      <c r="A4" s="37"/>
      <c r="B4" s="40" t="s">
        <v>43</v>
      </c>
      <c r="C4" s="40"/>
      <c r="D4" s="46">
        <f>(D2*7)+35</f>
        <v>217</v>
      </c>
      <c r="E4" s="37"/>
      <c r="G4" s="10" t="s">
        <v>44</v>
      </c>
      <c r="H4" s="43">
        <f>I4</f>
        <v>1</v>
      </c>
      <c r="I4" s="36">
        <v>1</v>
      </c>
      <c r="J4" s="36">
        <v>0</v>
      </c>
      <c r="K4" s="35">
        <f>I4*J4</f>
        <v>0</v>
      </c>
      <c r="M4" s="44"/>
    </row>
    <row r="5" spans="1:13" ht="12.75">
      <c r="A5" s="37"/>
      <c r="B5" s="37"/>
      <c r="C5" s="37"/>
      <c r="D5" s="37"/>
      <c r="E5" s="37"/>
      <c r="G5" s="36" t="s">
        <v>45</v>
      </c>
      <c r="H5" s="43">
        <f>I5</f>
        <v>1.08333</v>
      </c>
      <c r="I5" s="36">
        <v>1.08333</v>
      </c>
      <c r="J5" s="36">
        <v>0</v>
      </c>
      <c r="K5" s="35">
        <f>I5*J5</f>
        <v>0</v>
      </c>
      <c r="M5" s="44"/>
    </row>
    <row r="6" spans="1:13" ht="12.75">
      <c r="A6" s="37"/>
      <c r="B6" s="47" t="s">
        <v>46</v>
      </c>
      <c r="C6" s="47"/>
      <c r="D6" s="35" t="s">
        <v>12</v>
      </c>
      <c r="E6" s="37"/>
      <c r="G6" s="36" t="s">
        <v>47</v>
      </c>
      <c r="H6" s="43">
        <f>I6</f>
        <v>3.3</v>
      </c>
      <c r="I6" s="36">
        <v>3.3</v>
      </c>
      <c r="J6" s="36">
        <v>0</v>
      </c>
      <c r="K6" s="35">
        <f>I6*J6</f>
        <v>0</v>
      </c>
      <c r="M6" s="44"/>
    </row>
    <row r="7" spans="1:13" ht="12.75">
      <c r="A7" s="37"/>
      <c r="B7" s="35" t="s">
        <v>48</v>
      </c>
      <c r="C7" s="36"/>
      <c r="D7" s="36"/>
      <c r="E7" s="37"/>
      <c r="G7" s="36" t="s">
        <v>49</v>
      </c>
      <c r="H7" s="43">
        <f>I7</f>
        <v>3.02</v>
      </c>
      <c r="I7" s="36">
        <v>3.02</v>
      </c>
      <c r="J7" s="36">
        <v>0</v>
      </c>
      <c r="K7" s="35">
        <f>I7*J7</f>
        <v>0</v>
      </c>
      <c r="M7" s="44"/>
    </row>
    <row r="8" spans="1:13" ht="12.75">
      <c r="A8" s="37"/>
      <c r="B8" s="35" t="s">
        <v>50</v>
      </c>
      <c r="C8" s="36"/>
      <c r="D8" s="36"/>
      <c r="E8" s="37"/>
      <c r="G8" s="36" t="s">
        <v>51</v>
      </c>
      <c r="H8" s="43">
        <f>I8</f>
        <v>1.6</v>
      </c>
      <c r="I8" s="36">
        <v>1.6</v>
      </c>
      <c r="J8" s="36">
        <v>0</v>
      </c>
      <c r="K8" s="35">
        <f>I8*J8</f>
        <v>0</v>
      </c>
      <c r="M8" s="44"/>
    </row>
    <row r="9" spans="1:13" ht="12.75">
      <c r="A9" s="37"/>
      <c r="B9" s="35" t="s">
        <v>52</v>
      </c>
      <c r="C9" s="36"/>
      <c r="D9" s="36"/>
      <c r="E9" s="37"/>
      <c r="G9" s="36" t="s">
        <v>53</v>
      </c>
      <c r="H9" s="43">
        <f>I9</f>
        <v>0.8416666666666667</v>
      </c>
      <c r="I9" s="10">
        <v>0.8416666666666667</v>
      </c>
      <c r="J9" s="36">
        <v>0</v>
      </c>
      <c r="K9" s="35">
        <f>I9*J9</f>
        <v>0</v>
      </c>
      <c r="M9" s="44"/>
    </row>
    <row r="10" spans="1:13" ht="12.75">
      <c r="A10" s="37"/>
      <c r="B10" s="35" t="s">
        <v>54</v>
      </c>
      <c r="C10" s="36"/>
      <c r="D10" s="36"/>
      <c r="E10" s="37"/>
      <c r="G10" s="36" t="s">
        <v>55</v>
      </c>
      <c r="H10" s="43">
        <f>I10</f>
        <v>1.33</v>
      </c>
      <c r="I10" s="36">
        <v>1.33</v>
      </c>
      <c r="J10" s="36">
        <v>0</v>
      </c>
      <c r="K10" s="35">
        <f>I10*J10</f>
        <v>0</v>
      </c>
      <c r="M10" s="44"/>
    </row>
    <row r="11" spans="1:13" ht="12.75">
      <c r="A11" s="37"/>
      <c r="B11" s="35" t="s">
        <v>56</v>
      </c>
      <c r="C11" s="36"/>
      <c r="D11" s="36"/>
      <c r="E11" s="37"/>
      <c r="G11" s="36" t="s">
        <v>57</v>
      </c>
      <c r="H11" s="43">
        <f>I11</f>
        <v>1.04</v>
      </c>
      <c r="I11" s="36">
        <v>1.04</v>
      </c>
      <c r="J11" s="36">
        <v>0</v>
      </c>
      <c r="K11" s="35">
        <f>I11*J11</f>
        <v>0</v>
      </c>
      <c r="L11" s="39"/>
      <c r="M11" s="44"/>
    </row>
    <row r="12" spans="1:13" ht="12.75">
      <c r="A12" s="37"/>
      <c r="B12" s="35" t="s">
        <v>58</v>
      </c>
      <c r="C12" s="36"/>
      <c r="D12" s="36"/>
      <c r="E12" s="37"/>
      <c r="G12" s="36" t="s">
        <v>59</v>
      </c>
      <c r="H12" s="43">
        <f>I12</f>
        <v>0.22</v>
      </c>
      <c r="I12" s="36">
        <v>0.22</v>
      </c>
      <c r="J12" s="36">
        <v>0</v>
      </c>
      <c r="K12" s="35">
        <f>I12*J12</f>
        <v>0</v>
      </c>
      <c r="L12" s="44"/>
      <c r="M12" s="44"/>
    </row>
    <row r="13" spans="1:13" ht="12.75">
      <c r="A13" s="37"/>
      <c r="B13" s="35" t="s">
        <v>60</v>
      </c>
      <c r="C13" s="36"/>
      <c r="D13" s="36">
        <v>0</v>
      </c>
      <c r="E13" s="37"/>
      <c r="G13" s="36" t="s">
        <v>61</v>
      </c>
      <c r="H13" s="43">
        <f>I13</f>
        <v>0.18</v>
      </c>
      <c r="I13" s="36">
        <v>0.18</v>
      </c>
      <c r="J13" s="36">
        <v>0</v>
      </c>
      <c r="K13" s="35">
        <f>I13*J13</f>
        <v>0</v>
      </c>
      <c r="L13" s="44"/>
      <c r="M13" s="44"/>
    </row>
    <row r="14" spans="1:13" ht="12.75">
      <c r="A14" s="37"/>
      <c r="B14" s="48" t="s">
        <v>62</v>
      </c>
      <c r="C14" s="48"/>
      <c r="D14" s="49">
        <f>SUM(D7:D12)-D13</f>
        <v>0</v>
      </c>
      <c r="E14" s="37"/>
      <c r="G14" s="10" t="s">
        <v>63</v>
      </c>
      <c r="H14" s="43">
        <f>I14</f>
        <v>2.35</v>
      </c>
      <c r="I14" s="10">
        <v>2.35</v>
      </c>
      <c r="J14" s="36">
        <v>0</v>
      </c>
      <c r="K14" s="35">
        <f>I14*J14</f>
        <v>0</v>
      </c>
      <c r="L14" s="44"/>
      <c r="M14" s="44"/>
    </row>
    <row r="15" spans="1:13" ht="12.75">
      <c r="A15" s="37"/>
      <c r="B15" s="50" t="s">
        <v>64</v>
      </c>
      <c r="C15" s="50"/>
      <c r="D15" s="51">
        <f>D2-D14</f>
        <v>26</v>
      </c>
      <c r="E15" s="37"/>
      <c r="G15" s="10" t="s">
        <v>65</v>
      </c>
      <c r="H15" s="43">
        <f>I15</f>
        <v>1.175</v>
      </c>
      <c r="I15" s="10">
        <v>1.175</v>
      </c>
      <c r="J15" s="36">
        <v>0</v>
      </c>
      <c r="K15" s="35">
        <f>I15*J15</f>
        <v>0</v>
      </c>
      <c r="L15" s="44"/>
      <c r="M15" s="44"/>
    </row>
    <row r="16" spans="1:13" ht="12.75">
      <c r="A16" s="37"/>
      <c r="B16" s="37"/>
      <c r="C16" s="37"/>
      <c r="D16" s="37"/>
      <c r="E16" s="37"/>
      <c r="G16" s="36" t="s">
        <v>66</v>
      </c>
      <c r="H16" s="43">
        <f>I16</f>
        <v>1.5033</v>
      </c>
      <c r="I16" s="10">
        <v>1.5033</v>
      </c>
      <c r="J16" s="36">
        <v>0</v>
      </c>
      <c r="K16" s="35">
        <f>I16*J16</f>
        <v>0</v>
      </c>
      <c r="L16" s="44"/>
      <c r="M16" s="44"/>
    </row>
    <row r="17" spans="1:13" ht="12.75">
      <c r="A17" s="37"/>
      <c r="B17" s="47" t="s">
        <v>67</v>
      </c>
      <c r="C17" s="47"/>
      <c r="D17" s="35" t="s">
        <v>12</v>
      </c>
      <c r="E17" s="37"/>
      <c r="G17" s="36" t="s">
        <v>68</v>
      </c>
      <c r="H17" s="43">
        <f>I17</f>
        <v>0.3</v>
      </c>
      <c r="I17" s="36">
        <v>0.3</v>
      </c>
      <c r="J17" s="36">
        <v>0</v>
      </c>
      <c r="K17" s="35">
        <f>I17*J17</f>
        <v>0</v>
      </c>
      <c r="L17" s="44"/>
      <c r="M17" s="44"/>
    </row>
    <row r="18" spans="1:13" ht="12.75">
      <c r="A18" s="37"/>
      <c r="B18" s="35" t="s">
        <v>48</v>
      </c>
      <c r="C18" s="36"/>
      <c r="D18" s="36"/>
      <c r="E18" s="37"/>
      <c r="G18" s="36" t="s">
        <v>69</v>
      </c>
      <c r="H18" s="43">
        <f>I18</f>
        <v>0.525</v>
      </c>
      <c r="I18" s="36">
        <v>0.525</v>
      </c>
      <c r="J18" s="36">
        <v>0</v>
      </c>
      <c r="K18" s="35">
        <f>I18*J18</f>
        <v>0</v>
      </c>
      <c r="L18" s="44"/>
      <c r="M18" s="44"/>
    </row>
    <row r="19" spans="1:13" ht="12.75">
      <c r="A19" s="37"/>
      <c r="B19" s="35" t="s">
        <v>50</v>
      </c>
      <c r="C19" s="36"/>
      <c r="D19" s="36"/>
      <c r="E19" s="37"/>
      <c r="G19" s="36" t="s">
        <v>70</v>
      </c>
      <c r="H19" s="43">
        <f>I19</f>
        <v>2.925</v>
      </c>
      <c r="I19" s="36">
        <v>2.925</v>
      </c>
      <c r="J19" s="36">
        <v>0</v>
      </c>
      <c r="K19" s="35">
        <f>I19*J19</f>
        <v>0</v>
      </c>
      <c r="L19" s="44"/>
      <c r="M19" s="44"/>
    </row>
    <row r="20" spans="1:13" ht="12.75">
      <c r="A20" s="37"/>
      <c r="B20" s="35" t="s">
        <v>52</v>
      </c>
      <c r="C20" s="36"/>
      <c r="D20" s="36"/>
      <c r="E20" s="37"/>
      <c r="G20" s="36" t="s">
        <v>71</v>
      </c>
      <c r="H20" s="43">
        <f>I20</f>
        <v>0.6</v>
      </c>
      <c r="I20" s="36">
        <v>0.6</v>
      </c>
      <c r="J20" s="36">
        <v>0</v>
      </c>
      <c r="K20" s="35">
        <f>I20*J20</f>
        <v>0</v>
      </c>
      <c r="L20" s="44"/>
      <c r="M20" s="44"/>
    </row>
    <row r="21" spans="1:13" ht="12.75">
      <c r="A21" s="37"/>
      <c r="B21" s="35" t="s">
        <v>54</v>
      </c>
      <c r="C21" s="36"/>
      <c r="D21" s="36"/>
      <c r="E21" s="37"/>
      <c r="G21" s="36" t="s">
        <v>72</v>
      </c>
      <c r="H21" s="43">
        <f>I21</f>
        <v>1.5333333333333332</v>
      </c>
      <c r="I21" s="36">
        <v>1.5333333333333332</v>
      </c>
      <c r="J21" s="36">
        <v>0</v>
      </c>
      <c r="K21" s="35">
        <f>I21*J21</f>
        <v>0</v>
      </c>
      <c r="L21" s="44"/>
      <c r="M21" s="44"/>
    </row>
    <row r="22" spans="1:13" ht="12.75">
      <c r="A22" s="37"/>
      <c r="B22" s="35" t="s">
        <v>56</v>
      </c>
      <c r="C22" s="36"/>
      <c r="D22" s="36"/>
      <c r="E22" s="37"/>
      <c r="G22" s="36" t="s">
        <v>73</v>
      </c>
      <c r="H22" s="43">
        <v>2</v>
      </c>
      <c r="I22" s="36">
        <v>1.55</v>
      </c>
      <c r="J22" s="36">
        <v>0</v>
      </c>
      <c r="K22" s="35">
        <f>I22*J22</f>
        <v>0</v>
      </c>
      <c r="L22" s="44"/>
      <c r="M22" s="44"/>
    </row>
    <row r="23" spans="1:13" ht="12.75">
      <c r="A23" s="37"/>
      <c r="B23" s="35" t="s">
        <v>58</v>
      </c>
      <c r="C23" s="36"/>
      <c r="D23" s="36"/>
      <c r="E23" s="37"/>
      <c r="G23" s="36" t="s">
        <v>74</v>
      </c>
      <c r="H23" s="43">
        <f>I23</f>
        <v>2.1</v>
      </c>
      <c r="I23" s="36">
        <v>2.1</v>
      </c>
      <c r="J23" s="36">
        <v>0</v>
      </c>
      <c r="K23" s="35">
        <f>I23*J23</f>
        <v>0</v>
      </c>
      <c r="L23" s="44"/>
      <c r="M23" s="44"/>
    </row>
    <row r="24" spans="1:13" ht="12.75">
      <c r="A24" s="37"/>
      <c r="B24" s="35" t="s">
        <v>60</v>
      </c>
      <c r="C24" s="36"/>
      <c r="D24" s="36"/>
      <c r="E24" s="37"/>
      <c r="G24" s="36" t="s">
        <v>75</v>
      </c>
      <c r="H24" s="43">
        <f>I24</f>
        <v>0.8625</v>
      </c>
      <c r="I24" s="36">
        <v>0.8625</v>
      </c>
      <c r="J24" s="36">
        <v>0</v>
      </c>
      <c r="K24" s="35">
        <f>I24*J24</f>
        <v>0</v>
      </c>
      <c r="L24" s="44"/>
      <c r="M24" s="44"/>
    </row>
    <row r="25" spans="1:13" ht="12.75">
      <c r="A25" s="37"/>
      <c r="B25" s="48" t="s">
        <v>62</v>
      </c>
      <c r="C25" s="48"/>
      <c r="D25" s="49">
        <f>SUM(D18:D23)-D24</f>
        <v>0</v>
      </c>
      <c r="E25" s="37"/>
      <c r="G25" s="36" t="s">
        <v>76</v>
      </c>
      <c r="H25" s="43">
        <f>I25</f>
        <v>2.3833</v>
      </c>
      <c r="I25" s="10">
        <v>2.3833</v>
      </c>
      <c r="J25" s="36">
        <v>0</v>
      </c>
      <c r="K25" s="35">
        <f>I25*J25</f>
        <v>0</v>
      </c>
      <c r="L25" s="44"/>
      <c r="M25" s="44"/>
    </row>
    <row r="26" spans="1:13" ht="12.75">
      <c r="A26" s="37"/>
      <c r="B26" s="50" t="s">
        <v>64</v>
      </c>
      <c r="C26" s="50"/>
      <c r="D26" s="50">
        <f>D2-D25</f>
        <v>26</v>
      </c>
      <c r="E26" s="37"/>
      <c r="G26" s="36" t="s">
        <v>77</v>
      </c>
      <c r="H26" s="43">
        <f>I26</f>
        <v>1.975</v>
      </c>
      <c r="I26" s="36">
        <v>1.975</v>
      </c>
      <c r="J26" s="36">
        <v>0</v>
      </c>
      <c r="K26" s="35">
        <f>I26*J26</f>
        <v>0</v>
      </c>
      <c r="L26" s="44"/>
      <c r="M26" s="44"/>
    </row>
    <row r="27" spans="1:13" ht="12.75">
      <c r="A27" s="37"/>
      <c r="B27" s="37"/>
      <c r="C27" s="37"/>
      <c r="D27" s="37"/>
      <c r="E27" s="37"/>
      <c r="G27" s="36" t="s">
        <v>78</v>
      </c>
      <c r="H27" s="43">
        <f>I27</f>
        <v>1.2</v>
      </c>
      <c r="I27" s="36">
        <v>1.2</v>
      </c>
      <c r="J27" s="36">
        <v>0</v>
      </c>
      <c r="K27" s="35">
        <f>I27*J27</f>
        <v>0</v>
      </c>
      <c r="L27" s="44"/>
      <c r="M27" s="44"/>
    </row>
    <row r="28" spans="1:13" ht="12.75">
      <c r="A28" s="37"/>
      <c r="B28" s="47" t="s">
        <v>79</v>
      </c>
      <c r="C28" s="47"/>
      <c r="D28" s="35" t="s">
        <v>12</v>
      </c>
      <c r="E28" s="37"/>
      <c r="G28" s="36" t="s">
        <v>80</v>
      </c>
      <c r="H28" s="43">
        <f>I28</f>
        <v>1.85</v>
      </c>
      <c r="I28" s="36">
        <v>1.85</v>
      </c>
      <c r="J28" s="36">
        <v>0</v>
      </c>
      <c r="K28" s="35">
        <f>I28*J28</f>
        <v>0</v>
      </c>
      <c r="L28" s="44"/>
      <c r="M28" s="44"/>
    </row>
    <row r="29" spans="1:13" ht="12.75">
      <c r="A29" s="37"/>
      <c r="B29" s="35" t="s">
        <v>48</v>
      </c>
      <c r="C29" s="36"/>
      <c r="D29" s="36"/>
      <c r="E29" s="37"/>
      <c r="G29" s="36" t="s">
        <v>81</v>
      </c>
      <c r="H29" s="43">
        <f>I29</f>
        <v>1.2</v>
      </c>
      <c r="I29" s="36">
        <v>1.2</v>
      </c>
      <c r="J29" s="36">
        <v>0</v>
      </c>
      <c r="K29" s="35">
        <f>I29*J29</f>
        <v>0</v>
      </c>
      <c r="L29" s="44"/>
      <c r="M29" s="44"/>
    </row>
    <row r="30" spans="1:13" ht="12.75">
      <c r="A30" s="37"/>
      <c r="B30" s="35" t="s">
        <v>50</v>
      </c>
      <c r="C30" s="36"/>
      <c r="D30" s="36"/>
      <c r="E30" s="37"/>
      <c r="G30" s="36" t="s">
        <v>82</v>
      </c>
      <c r="H30" s="43">
        <f>I30</f>
        <v>6.6</v>
      </c>
      <c r="I30" s="36">
        <v>6.6</v>
      </c>
      <c r="J30" s="36">
        <v>0</v>
      </c>
      <c r="K30" s="35">
        <f>I30*J30</f>
        <v>0</v>
      </c>
      <c r="L30" s="44"/>
      <c r="M30" s="44"/>
    </row>
    <row r="31" spans="1:13" ht="12.75">
      <c r="A31" s="37"/>
      <c r="B31" s="35" t="s">
        <v>52</v>
      </c>
      <c r="C31" s="36"/>
      <c r="D31" s="36"/>
      <c r="E31" s="37"/>
      <c r="G31" s="36" t="s">
        <v>83</v>
      </c>
      <c r="H31" s="43">
        <f>I31</f>
        <v>0.533333</v>
      </c>
      <c r="I31" s="36">
        <v>0.533333</v>
      </c>
      <c r="J31" s="36">
        <v>0</v>
      </c>
      <c r="K31" s="35">
        <f>I31*J31</f>
        <v>0</v>
      </c>
      <c r="L31" s="44"/>
      <c r="M31" s="44"/>
    </row>
    <row r="32" spans="1:13" ht="12.75">
      <c r="A32" s="37"/>
      <c r="B32" s="35" t="s">
        <v>54</v>
      </c>
      <c r="C32" s="36"/>
      <c r="D32" s="36"/>
      <c r="E32" s="37"/>
      <c r="G32" s="36" t="s">
        <v>84</v>
      </c>
      <c r="H32" s="43">
        <f>I32</f>
        <v>0.8</v>
      </c>
      <c r="I32" s="36">
        <v>0.8</v>
      </c>
      <c r="J32" s="36">
        <v>0</v>
      </c>
      <c r="K32" s="35">
        <f>I32*J32</f>
        <v>0</v>
      </c>
      <c r="L32" s="44"/>
      <c r="M32" s="44"/>
    </row>
    <row r="33" spans="1:13" ht="12.75">
      <c r="A33" s="37"/>
      <c r="B33" s="35" t="s">
        <v>56</v>
      </c>
      <c r="C33" s="36"/>
      <c r="D33" s="36"/>
      <c r="E33" s="37"/>
      <c r="G33" s="36" t="s">
        <v>85</v>
      </c>
      <c r="H33" s="43">
        <f>I33</f>
        <v>3.95</v>
      </c>
      <c r="I33" s="36">
        <v>3.95</v>
      </c>
      <c r="J33" s="36">
        <v>0</v>
      </c>
      <c r="K33" s="35">
        <f>I33*J33</f>
        <v>0</v>
      </c>
      <c r="L33" s="44"/>
      <c r="M33" s="44"/>
    </row>
    <row r="34" spans="1:13" ht="12.75">
      <c r="A34" s="37"/>
      <c r="B34" s="35" t="s">
        <v>58</v>
      </c>
      <c r="C34" s="36"/>
      <c r="D34" s="36"/>
      <c r="E34" s="37"/>
      <c r="G34" s="36" t="s">
        <v>86</v>
      </c>
      <c r="H34" s="43">
        <f>I34</f>
        <v>5.78333</v>
      </c>
      <c r="I34" s="36">
        <v>5.78333</v>
      </c>
      <c r="J34" s="36">
        <v>0</v>
      </c>
      <c r="K34" s="35">
        <f>I34*J34</f>
        <v>0</v>
      </c>
      <c r="L34" s="44"/>
      <c r="M34" s="44"/>
    </row>
    <row r="35" spans="1:12" ht="12.75">
      <c r="A35" s="37"/>
      <c r="B35" s="35" t="s">
        <v>60</v>
      </c>
      <c r="C35" s="36"/>
      <c r="D35" s="36"/>
      <c r="E35" s="37"/>
      <c r="G35" s="36" t="s">
        <v>87</v>
      </c>
      <c r="H35" s="43">
        <f>I35</f>
        <v>5.38333</v>
      </c>
      <c r="I35" s="36">
        <v>5.38333</v>
      </c>
      <c r="J35" s="36">
        <v>0</v>
      </c>
      <c r="K35" s="35">
        <f>I35*J35</f>
        <v>0</v>
      </c>
      <c r="L35" s="44"/>
    </row>
    <row r="36" spans="1:12" ht="12.75">
      <c r="A36" s="37"/>
      <c r="B36" s="48" t="s">
        <v>62</v>
      </c>
      <c r="C36" s="48"/>
      <c r="D36" s="49">
        <f>SUM(D29:D34)-D35</f>
        <v>0</v>
      </c>
      <c r="E36" s="37"/>
      <c r="G36" s="36" t="s">
        <v>88</v>
      </c>
      <c r="H36" s="43">
        <f>I36</f>
        <v>2</v>
      </c>
      <c r="I36" s="36">
        <v>2</v>
      </c>
      <c r="J36" s="36">
        <v>0</v>
      </c>
      <c r="K36" s="35">
        <f>I36*J36</f>
        <v>0</v>
      </c>
      <c r="L36" s="44"/>
    </row>
    <row r="37" spans="1:12" ht="12.75">
      <c r="A37" s="37"/>
      <c r="B37" s="50" t="s">
        <v>64</v>
      </c>
      <c r="C37" s="50"/>
      <c r="D37" s="50">
        <f>D2-D36</f>
        <v>26</v>
      </c>
      <c r="E37" s="37"/>
      <c r="G37" s="36" t="s">
        <v>89</v>
      </c>
      <c r="H37" s="43">
        <f>I37</f>
        <v>1.6083333333333332</v>
      </c>
      <c r="I37" s="36">
        <v>1.6083333333333332</v>
      </c>
      <c r="J37" s="36">
        <v>0</v>
      </c>
      <c r="K37" s="35">
        <f>I37*J37</f>
        <v>0</v>
      </c>
      <c r="L37" s="44"/>
    </row>
    <row r="38" spans="1:12" ht="12.75">
      <c r="A38" s="37"/>
      <c r="B38" s="37"/>
      <c r="C38" s="37"/>
      <c r="D38" s="37"/>
      <c r="E38" s="37"/>
      <c r="G38" s="36" t="s">
        <v>90</v>
      </c>
      <c r="H38" s="43">
        <f>I38</f>
        <v>2.62</v>
      </c>
      <c r="I38" s="36">
        <v>2.62</v>
      </c>
      <c r="J38" s="36">
        <v>0</v>
      </c>
      <c r="K38" s="35">
        <f>I38*J38</f>
        <v>0</v>
      </c>
      <c r="L38" s="44"/>
    </row>
    <row r="39" spans="1:12" ht="12.75">
      <c r="A39" s="37"/>
      <c r="B39" s="47" t="s">
        <v>91</v>
      </c>
      <c r="C39" s="47"/>
      <c r="D39" s="35" t="s">
        <v>12</v>
      </c>
      <c r="E39" s="37"/>
      <c r="G39" s="36" t="s">
        <v>92</v>
      </c>
      <c r="H39" s="43">
        <f>I39</f>
        <v>1.7666666666666666</v>
      </c>
      <c r="I39" s="36">
        <v>1.7666666666666666</v>
      </c>
      <c r="J39" s="36">
        <v>0</v>
      </c>
      <c r="K39" s="35">
        <f>I39*J39</f>
        <v>0</v>
      </c>
      <c r="L39" s="44"/>
    </row>
    <row r="40" spans="1:12" ht="12.75">
      <c r="A40" s="37"/>
      <c r="B40" s="35" t="s">
        <v>48</v>
      </c>
      <c r="C40" s="36"/>
      <c r="D40" s="36"/>
      <c r="E40" s="37"/>
      <c r="G40" s="36" t="s">
        <v>93</v>
      </c>
      <c r="H40" s="43">
        <f>I40</f>
        <v>15.29</v>
      </c>
      <c r="I40" s="36">
        <v>15.29</v>
      </c>
      <c r="J40" s="36">
        <v>0</v>
      </c>
      <c r="K40" s="35">
        <f>I40*J40</f>
        <v>0</v>
      </c>
      <c r="L40" s="44"/>
    </row>
    <row r="41" spans="1:12" ht="12.75">
      <c r="A41" s="37"/>
      <c r="B41" s="35" t="s">
        <v>50</v>
      </c>
      <c r="C41" s="36"/>
      <c r="D41" s="36"/>
      <c r="E41" s="37"/>
      <c r="G41" s="36" t="s">
        <v>94</v>
      </c>
      <c r="H41" s="43">
        <f>I41</f>
        <v>2.2</v>
      </c>
      <c r="I41" s="36">
        <v>2.2</v>
      </c>
      <c r="J41" s="36">
        <v>0</v>
      </c>
      <c r="K41" s="35">
        <f>I41*J41</f>
        <v>0</v>
      </c>
      <c r="L41" s="44"/>
    </row>
    <row r="42" spans="1:12" ht="12.75">
      <c r="A42" s="37"/>
      <c r="B42" s="35" t="s">
        <v>52</v>
      </c>
      <c r="C42" s="36"/>
      <c r="D42" s="36"/>
      <c r="E42" s="37"/>
      <c r="G42" s="36" t="s">
        <v>95</v>
      </c>
      <c r="H42" s="43">
        <f>I42</f>
        <v>1.7616666666666665</v>
      </c>
      <c r="I42" s="36">
        <v>1.7616666666666665</v>
      </c>
      <c r="J42" s="36">
        <v>0</v>
      </c>
      <c r="K42" s="35">
        <f>I42*J42</f>
        <v>0</v>
      </c>
      <c r="L42" s="44"/>
    </row>
    <row r="43" spans="1:12" ht="12.75">
      <c r="A43" s="37"/>
      <c r="B43" s="35" t="s">
        <v>54</v>
      </c>
      <c r="C43" s="36"/>
      <c r="D43" s="36"/>
      <c r="E43" s="37"/>
      <c r="G43" s="36" t="s">
        <v>96</v>
      </c>
      <c r="H43" s="43">
        <f>I43</f>
        <v>2.02</v>
      </c>
      <c r="I43" s="36">
        <v>2.02</v>
      </c>
      <c r="J43" s="36">
        <v>0</v>
      </c>
      <c r="K43" s="35">
        <f>I43*J43</f>
        <v>0</v>
      </c>
      <c r="L43" s="44"/>
    </row>
    <row r="44" spans="1:11" ht="12.75">
      <c r="A44" s="37"/>
      <c r="B44" s="35" t="s">
        <v>56</v>
      </c>
      <c r="C44" s="36"/>
      <c r="D44" s="36"/>
      <c r="E44" s="37"/>
      <c r="G44" s="36" t="s">
        <v>97</v>
      </c>
      <c r="H44" s="43">
        <f>I44</f>
        <v>1.9266666666666667</v>
      </c>
      <c r="I44" s="36">
        <v>1.9266666666666667</v>
      </c>
      <c r="J44" s="36">
        <v>0</v>
      </c>
      <c r="K44" s="35">
        <f>I44*J44</f>
        <v>0</v>
      </c>
    </row>
    <row r="45" spans="1:11" ht="12.75">
      <c r="A45" s="37"/>
      <c r="B45" s="35" t="s">
        <v>58</v>
      </c>
      <c r="C45" s="36"/>
      <c r="D45" s="36"/>
      <c r="E45" s="37"/>
      <c r="G45" s="36" t="s">
        <v>98</v>
      </c>
      <c r="H45" s="43">
        <f>I45</f>
        <v>1.21</v>
      </c>
      <c r="I45" s="36">
        <v>1.21</v>
      </c>
      <c r="J45" s="36">
        <v>0</v>
      </c>
      <c r="K45" s="35">
        <f>I45*J45</f>
        <v>0</v>
      </c>
    </row>
    <row r="46" spans="1:11" ht="12.75">
      <c r="A46" s="37"/>
      <c r="B46" s="35" t="s">
        <v>60</v>
      </c>
      <c r="C46" s="36"/>
      <c r="D46" s="36"/>
      <c r="E46" s="37"/>
      <c r="G46" s="36" t="s">
        <v>99</v>
      </c>
      <c r="H46" s="43">
        <f>I46</f>
        <v>3.175</v>
      </c>
      <c r="I46" s="36">
        <v>3.175</v>
      </c>
      <c r="J46" s="36">
        <v>0</v>
      </c>
      <c r="K46" s="35">
        <f>I46*J46</f>
        <v>0</v>
      </c>
    </row>
    <row r="47" spans="1:11" ht="12.75">
      <c r="A47" s="37"/>
      <c r="B47" s="48" t="s">
        <v>62</v>
      </c>
      <c r="C47" s="48"/>
      <c r="D47" s="49">
        <f>SUM(D40:D45)-D46</f>
        <v>0</v>
      </c>
      <c r="E47" s="37"/>
      <c r="G47" s="36" t="s">
        <v>100</v>
      </c>
      <c r="H47" s="43">
        <f>I47</f>
        <v>3.2533333333333334</v>
      </c>
      <c r="I47" s="36">
        <v>3.2533333333333334</v>
      </c>
      <c r="J47" s="36">
        <v>0</v>
      </c>
      <c r="K47" s="35">
        <f>I47*J47</f>
        <v>0</v>
      </c>
    </row>
    <row r="48" spans="1:11" ht="12.75">
      <c r="A48" s="37"/>
      <c r="B48" s="50" t="s">
        <v>64</v>
      </c>
      <c r="C48" s="50"/>
      <c r="D48" s="50">
        <f>D2-D47</f>
        <v>26</v>
      </c>
      <c r="E48" s="37"/>
      <c r="G48" s="10" t="s">
        <v>101</v>
      </c>
      <c r="H48" s="43">
        <f>I48</f>
        <v>1.28333</v>
      </c>
      <c r="I48" s="36">
        <v>1.28333</v>
      </c>
      <c r="J48" s="36">
        <v>0</v>
      </c>
      <c r="K48" s="35">
        <f>I48*J48</f>
        <v>0</v>
      </c>
    </row>
    <row r="49" spans="1:11" ht="12.75">
      <c r="A49" s="37"/>
      <c r="B49" s="37"/>
      <c r="C49" s="37"/>
      <c r="D49" s="37"/>
      <c r="E49" s="37"/>
      <c r="H49" s="43">
        <f>I49</f>
        <v>0</v>
      </c>
      <c r="J49" s="36">
        <v>0</v>
      </c>
      <c r="K49" s="35">
        <f>I49*J49</f>
        <v>0</v>
      </c>
    </row>
    <row r="50" spans="1:11" ht="12.75">
      <c r="A50" s="37"/>
      <c r="B50" s="47" t="s">
        <v>102</v>
      </c>
      <c r="C50" s="47"/>
      <c r="D50" s="35" t="s">
        <v>12</v>
      </c>
      <c r="E50" s="37"/>
      <c r="H50" s="43">
        <f>I50</f>
        <v>0</v>
      </c>
      <c r="J50" s="36">
        <v>0</v>
      </c>
      <c r="K50" s="35">
        <f>I50*J50</f>
        <v>0</v>
      </c>
    </row>
    <row r="51" spans="1:11" ht="12.75">
      <c r="A51" s="37"/>
      <c r="B51" s="35" t="s">
        <v>48</v>
      </c>
      <c r="C51" s="36"/>
      <c r="D51" s="36"/>
      <c r="E51" s="37"/>
      <c r="G51" s="10"/>
      <c r="H51" s="43">
        <f>I51</f>
        <v>0</v>
      </c>
      <c r="I51" s="10"/>
      <c r="J51" s="36">
        <v>0</v>
      </c>
      <c r="K51" s="35">
        <f>I51*J51</f>
        <v>0</v>
      </c>
    </row>
    <row r="52" spans="1:11" ht="12.75">
      <c r="A52" s="37"/>
      <c r="B52" s="35" t="s">
        <v>50</v>
      </c>
      <c r="C52" s="36"/>
      <c r="D52" s="36"/>
      <c r="E52" s="37"/>
      <c r="H52" s="43">
        <f>I52</f>
        <v>0</v>
      </c>
      <c r="J52" s="36">
        <v>0</v>
      </c>
      <c r="K52" s="35">
        <f>I52*J52</f>
        <v>0</v>
      </c>
    </row>
    <row r="53" spans="1:11" ht="12.75">
      <c r="A53" s="37"/>
      <c r="B53" s="35" t="s">
        <v>52</v>
      </c>
      <c r="C53" s="36"/>
      <c r="D53" s="36"/>
      <c r="E53" s="37"/>
      <c r="G53" s="10"/>
      <c r="H53" s="43">
        <f>I53</f>
        <v>0</v>
      </c>
      <c r="I53" s="10"/>
      <c r="J53" s="36">
        <v>0</v>
      </c>
      <c r="K53" s="35">
        <f>I53*J53</f>
        <v>0</v>
      </c>
    </row>
    <row r="54" spans="1:11" ht="12.75">
      <c r="A54" s="37"/>
      <c r="B54" s="35" t="s">
        <v>54</v>
      </c>
      <c r="C54" s="36"/>
      <c r="D54" s="36"/>
      <c r="E54" s="37"/>
      <c r="H54" s="43">
        <f>I54</f>
        <v>0</v>
      </c>
      <c r="J54" s="36">
        <v>0</v>
      </c>
      <c r="K54" s="35">
        <f>I54*J54</f>
        <v>0</v>
      </c>
    </row>
    <row r="55" spans="1:11" ht="12.75">
      <c r="A55" s="37"/>
      <c r="B55" s="35" t="s">
        <v>56</v>
      </c>
      <c r="C55" s="36"/>
      <c r="D55" s="36"/>
      <c r="E55" s="37"/>
      <c r="H55" s="43">
        <f>I55</f>
        <v>0</v>
      </c>
      <c r="J55" s="36">
        <v>0</v>
      </c>
      <c r="K55" s="35">
        <f>I55*J55</f>
        <v>0</v>
      </c>
    </row>
    <row r="56" spans="1:11" ht="12.75">
      <c r="A56" s="37"/>
      <c r="B56" s="35" t="s">
        <v>58</v>
      </c>
      <c r="C56" s="36"/>
      <c r="D56" s="36"/>
      <c r="E56" s="37"/>
      <c r="H56" s="43">
        <f>I56</f>
        <v>0</v>
      </c>
      <c r="J56" s="36">
        <v>0</v>
      </c>
      <c r="K56" s="35">
        <f>I56*J56</f>
        <v>0</v>
      </c>
    </row>
    <row r="57" spans="1:11" ht="12.75">
      <c r="A57" s="37"/>
      <c r="B57" s="35" t="s">
        <v>60</v>
      </c>
      <c r="C57" s="36"/>
      <c r="D57" s="36"/>
      <c r="E57" s="37"/>
      <c r="H57" s="43">
        <f>I57</f>
        <v>0</v>
      </c>
      <c r="J57" s="36">
        <v>0</v>
      </c>
      <c r="K57" s="35">
        <f>I57*J57</f>
        <v>0</v>
      </c>
    </row>
    <row r="58" spans="1:11" ht="12.75">
      <c r="A58" s="37"/>
      <c r="B58" s="48" t="s">
        <v>62</v>
      </c>
      <c r="C58" s="48"/>
      <c r="D58" s="49">
        <f>SUM(D51:D56)-D57</f>
        <v>0</v>
      </c>
      <c r="E58" s="37"/>
      <c r="H58" s="43">
        <f>I58</f>
        <v>0</v>
      </c>
      <c r="J58" s="36">
        <v>0</v>
      </c>
      <c r="K58" s="35">
        <f>I58*J58</f>
        <v>0</v>
      </c>
    </row>
    <row r="59" spans="1:11" ht="12.75">
      <c r="A59" s="37"/>
      <c r="B59" s="50" t="s">
        <v>64</v>
      </c>
      <c r="C59" s="50"/>
      <c r="D59" s="50">
        <f>D2-D58</f>
        <v>26</v>
      </c>
      <c r="E59" s="37"/>
      <c r="G59" s="10"/>
      <c r="H59" s="43">
        <f>I59</f>
        <v>0</v>
      </c>
      <c r="I59" s="10"/>
      <c r="J59" s="36">
        <v>0</v>
      </c>
      <c r="K59" s="35">
        <f>I59*J59</f>
        <v>0</v>
      </c>
    </row>
    <row r="60" spans="1:11" ht="12.75">
      <c r="A60" s="37"/>
      <c r="B60" s="37"/>
      <c r="C60" s="37"/>
      <c r="D60" s="37"/>
      <c r="E60" s="37"/>
      <c r="H60" s="43">
        <f>I60</f>
        <v>0</v>
      </c>
      <c r="J60" s="36">
        <v>0</v>
      </c>
      <c r="K60" s="35">
        <f>I60*J60</f>
        <v>0</v>
      </c>
    </row>
    <row r="61" spans="1:11" ht="12.75">
      <c r="A61" s="37"/>
      <c r="B61" s="47" t="s">
        <v>103</v>
      </c>
      <c r="C61" s="47"/>
      <c r="D61" s="35" t="s">
        <v>12</v>
      </c>
      <c r="E61" s="37"/>
      <c r="G61" s="10"/>
      <c r="H61" s="43">
        <f>I61</f>
        <v>0</v>
      </c>
      <c r="I61" s="10"/>
      <c r="J61" s="36">
        <v>0</v>
      </c>
      <c r="K61" s="35">
        <f>I61*J61</f>
        <v>0</v>
      </c>
    </row>
    <row r="62" spans="1:11" ht="12.75">
      <c r="A62" s="37"/>
      <c r="B62" s="35" t="s">
        <v>48</v>
      </c>
      <c r="C62" s="36"/>
      <c r="D62" s="36"/>
      <c r="E62" s="37"/>
      <c r="H62" s="43">
        <f>I62</f>
        <v>0</v>
      </c>
      <c r="J62" s="36">
        <v>0</v>
      </c>
      <c r="K62" s="35">
        <f>I62*J62</f>
        <v>0</v>
      </c>
    </row>
    <row r="63" spans="1:11" ht="12.75">
      <c r="A63" s="37"/>
      <c r="B63" s="35" t="s">
        <v>50</v>
      </c>
      <c r="C63" s="36"/>
      <c r="D63" s="36"/>
      <c r="E63" s="37"/>
      <c r="H63" s="43">
        <f>I63</f>
        <v>0</v>
      </c>
      <c r="J63" s="36">
        <v>0</v>
      </c>
      <c r="K63" s="35">
        <f>I63*J63</f>
        <v>0</v>
      </c>
    </row>
    <row r="64" spans="1:11" ht="12.75">
      <c r="A64" s="37"/>
      <c r="B64" s="35" t="s">
        <v>52</v>
      </c>
      <c r="C64" s="36"/>
      <c r="D64" s="36"/>
      <c r="E64" s="37"/>
      <c r="H64" s="43">
        <f>I64</f>
        <v>0</v>
      </c>
      <c r="J64" s="36">
        <v>0</v>
      </c>
      <c r="K64" s="35">
        <f>I64*J64</f>
        <v>0</v>
      </c>
    </row>
    <row r="65" spans="1:11" ht="12.75">
      <c r="A65" s="37"/>
      <c r="B65" s="35" t="s">
        <v>54</v>
      </c>
      <c r="C65" s="36"/>
      <c r="D65" s="36"/>
      <c r="E65" s="37"/>
      <c r="H65" s="43">
        <f>I65</f>
        <v>0</v>
      </c>
      <c r="J65" s="36">
        <v>0</v>
      </c>
      <c r="K65" s="35">
        <f>I65*J65</f>
        <v>0</v>
      </c>
    </row>
    <row r="66" spans="1:11" ht="12.75">
      <c r="A66" s="37"/>
      <c r="B66" s="35" t="s">
        <v>56</v>
      </c>
      <c r="C66" s="36"/>
      <c r="D66" s="36"/>
      <c r="E66" s="37"/>
      <c r="H66" s="43">
        <f>I66</f>
        <v>0</v>
      </c>
      <c r="J66" s="36">
        <v>0</v>
      </c>
      <c r="K66" s="35">
        <f>I66*J66</f>
        <v>0</v>
      </c>
    </row>
    <row r="67" spans="1:11" ht="12.75">
      <c r="A67" s="37"/>
      <c r="B67" s="35" t="s">
        <v>58</v>
      </c>
      <c r="C67" s="36"/>
      <c r="D67" s="36"/>
      <c r="E67" s="37"/>
      <c r="H67" s="43">
        <f>I67</f>
        <v>0</v>
      </c>
      <c r="J67" s="36">
        <v>0</v>
      </c>
      <c r="K67" s="35">
        <f>I67*J67</f>
        <v>0</v>
      </c>
    </row>
    <row r="68" spans="1:11" ht="12.75">
      <c r="A68" s="37"/>
      <c r="B68" s="35" t="s">
        <v>60</v>
      </c>
      <c r="C68" s="36"/>
      <c r="D68" s="36"/>
      <c r="E68" s="37"/>
      <c r="H68" s="43">
        <f>I68</f>
        <v>0</v>
      </c>
      <c r="J68" s="36">
        <v>0</v>
      </c>
      <c r="K68" s="35">
        <f>I68*J68</f>
        <v>0</v>
      </c>
    </row>
    <row r="69" spans="1:11" ht="12.75">
      <c r="A69" s="37"/>
      <c r="B69" s="48" t="s">
        <v>62</v>
      </c>
      <c r="C69" s="48"/>
      <c r="D69" s="49">
        <f>SUM(D62:D67)-D68</f>
        <v>0</v>
      </c>
      <c r="E69" s="37"/>
      <c r="H69" s="43">
        <f>I69</f>
        <v>0</v>
      </c>
      <c r="J69" s="36">
        <v>0</v>
      </c>
      <c r="K69" s="35">
        <f>I69*J69</f>
        <v>0</v>
      </c>
    </row>
    <row r="70" spans="1:11" ht="12.75">
      <c r="A70" s="37"/>
      <c r="B70" s="50" t="s">
        <v>64</v>
      </c>
      <c r="C70" s="50"/>
      <c r="D70" s="50">
        <f>D2-D69</f>
        <v>26</v>
      </c>
      <c r="E70" s="37"/>
      <c r="H70" s="43">
        <f>I70</f>
        <v>0</v>
      </c>
      <c r="J70" s="36">
        <v>0</v>
      </c>
      <c r="K70" s="35">
        <f>I70*J70</f>
        <v>0</v>
      </c>
    </row>
    <row r="71" spans="1:11" ht="12.75">
      <c r="A71" s="37"/>
      <c r="B71" s="37"/>
      <c r="C71" s="37"/>
      <c r="D71" s="37"/>
      <c r="E71" s="37"/>
      <c r="H71" s="43">
        <f>I71</f>
        <v>0</v>
      </c>
      <c r="J71" s="36">
        <v>0</v>
      </c>
      <c r="K71" s="35">
        <f>I71*J71</f>
        <v>0</v>
      </c>
    </row>
    <row r="72" spans="1:11" ht="12.75">
      <c r="A72" s="37"/>
      <c r="B72" s="47" t="s">
        <v>104</v>
      </c>
      <c r="C72" s="47"/>
      <c r="D72" s="35" t="s">
        <v>12</v>
      </c>
      <c r="E72" s="37"/>
      <c r="H72" s="43">
        <f>I72</f>
        <v>0</v>
      </c>
      <c r="J72" s="36">
        <v>0</v>
      </c>
      <c r="K72" s="35">
        <f>I72*J72</f>
        <v>0</v>
      </c>
    </row>
    <row r="73" spans="1:11" ht="12.75">
      <c r="A73" s="37"/>
      <c r="B73" s="35" t="s">
        <v>48</v>
      </c>
      <c r="C73" s="36"/>
      <c r="D73" s="36"/>
      <c r="E73" s="37"/>
      <c r="H73" s="43">
        <f>I73</f>
        <v>0</v>
      </c>
      <c r="J73" s="36">
        <v>0</v>
      </c>
      <c r="K73" s="35">
        <f>I73*J73</f>
        <v>0</v>
      </c>
    </row>
    <row r="74" spans="1:11" ht="12.75">
      <c r="A74" s="37"/>
      <c r="B74" s="35" t="s">
        <v>50</v>
      </c>
      <c r="C74" s="36"/>
      <c r="D74" s="36"/>
      <c r="E74" s="37"/>
      <c r="H74" s="43">
        <f>I74</f>
        <v>0</v>
      </c>
      <c r="J74" s="36">
        <v>0</v>
      </c>
      <c r="K74" s="35">
        <f>I74*J74</f>
        <v>0</v>
      </c>
    </row>
    <row r="75" spans="1:11" ht="12.75">
      <c r="A75" s="37"/>
      <c r="B75" s="35" t="s">
        <v>52</v>
      </c>
      <c r="C75" s="36"/>
      <c r="D75" s="36"/>
      <c r="E75" s="37"/>
      <c r="H75" s="43">
        <f>I75</f>
        <v>0</v>
      </c>
      <c r="J75" s="36">
        <v>0</v>
      </c>
      <c r="K75" s="35">
        <f>I75*J75</f>
        <v>0</v>
      </c>
    </row>
    <row r="76" spans="1:11" ht="12.75">
      <c r="A76" s="37"/>
      <c r="B76" s="35" t="s">
        <v>54</v>
      </c>
      <c r="C76" s="36"/>
      <c r="D76" s="36"/>
      <c r="E76" s="37"/>
      <c r="H76" s="43">
        <f>I76</f>
        <v>0</v>
      </c>
      <c r="J76" s="36">
        <v>0</v>
      </c>
      <c r="K76" s="35">
        <f>I76*J76</f>
        <v>0</v>
      </c>
    </row>
    <row r="77" spans="1:11" ht="12.75">
      <c r="A77" s="37"/>
      <c r="B77" s="35" t="s">
        <v>56</v>
      </c>
      <c r="C77" s="36"/>
      <c r="D77" s="36"/>
      <c r="E77" s="37"/>
      <c r="H77" s="43">
        <f>I77</f>
        <v>0</v>
      </c>
      <c r="J77" s="36">
        <v>0</v>
      </c>
      <c r="K77" s="35">
        <f>I77*J77</f>
        <v>0</v>
      </c>
    </row>
    <row r="78" spans="1:11" ht="12.75">
      <c r="A78" s="37"/>
      <c r="B78" s="35" t="s">
        <v>58</v>
      </c>
      <c r="C78" s="36"/>
      <c r="D78" s="36"/>
      <c r="E78" s="37"/>
      <c r="H78" s="43">
        <f>I78</f>
        <v>0</v>
      </c>
      <c r="J78" s="36">
        <v>0</v>
      </c>
      <c r="K78" s="35">
        <f>I78*J78</f>
        <v>0</v>
      </c>
    </row>
    <row r="79" spans="1:11" ht="12.75">
      <c r="A79" s="37"/>
      <c r="B79" s="35" t="s">
        <v>60</v>
      </c>
      <c r="C79" s="36"/>
      <c r="D79" s="36"/>
      <c r="E79" s="37"/>
      <c r="H79" s="43">
        <f>I79</f>
        <v>0</v>
      </c>
      <c r="J79" s="36">
        <v>0</v>
      </c>
      <c r="K79" s="35">
        <f>I79*J79</f>
        <v>0</v>
      </c>
    </row>
    <row r="80" spans="1:11" ht="12.75">
      <c r="A80" s="37"/>
      <c r="B80" s="48" t="s">
        <v>62</v>
      </c>
      <c r="C80" s="48"/>
      <c r="D80" s="49">
        <f>SUM(D73:D78)-D79</f>
        <v>0</v>
      </c>
      <c r="E80" s="37"/>
      <c r="H80" s="43">
        <f>I80</f>
        <v>0</v>
      </c>
      <c r="J80" s="36">
        <v>0</v>
      </c>
      <c r="K80" s="35">
        <f>I80*J80</f>
        <v>0</v>
      </c>
    </row>
    <row r="81" spans="1:11" ht="12.75">
      <c r="A81" s="37"/>
      <c r="B81" s="50" t="s">
        <v>64</v>
      </c>
      <c r="C81" s="50"/>
      <c r="D81" s="50">
        <f>D2-D80</f>
        <v>26</v>
      </c>
      <c r="E81" s="37"/>
      <c r="H81" s="43">
        <f>I81</f>
        <v>0</v>
      </c>
      <c r="J81" s="36">
        <v>0</v>
      </c>
      <c r="K81" s="35">
        <f>I81*J81</f>
        <v>0</v>
      </c>
    </row>
    <row r="82" spans="1:11" ht="12.75">
      <c r="A82" s="37"/>
      <c r="B82" s="37"/>
      <c r="C82" s="37"/>
      <c r="D82" s="37"/>
      <c r="E82" s="37"/>
      <c r="H82" s="43">
        <f>I82</f>
        <v>0</v>
      </c>
      <c r="J82" s="36">
        <v>0</v>
      </c>
      <c r="K82" s="35">
        <f>I82*J82</f>
        <v>0</v>
      </c>
    </row>
    <row r="83" spans="7:11" ht="12.75">
      <c r="G83" s="52"/>
      <c r="H83"/>
      <c r="I83" s="53">
        <f>SUM(I2:I82)</f>
        <v>102.86574966666667</v>
      </c>
      <c r="J83" s="53">
        <f>SUM(J2:J82)</f>
        <v>0</v>
      </c>
      <c r="K83" s="54">
        <f>SUM(K2:K82)</f>
        <v>0</v>
      </c>
    </row>
    <row r="84" spans="7:11" ht="12.75">
      <c r="G84" s="10"/>
      <c r="H84" s="44"/>
      <c r="I84" s="10"/>
      <c r="J84" s="10"/>
      <c r="K84" s="55">
        <f>K83</f>
        <v>0</v>
      </c>
    </row>
    <row r="85" spans="7:10" ht="12.75">
      <c r="G85" s="10"/>
      <c r="H85" s="44"/>
      <c r="I85" s="10"/>
      <c r="J85" s="10"/>
    </row>
    <row r="86" spans="7:10" ht="12.75">
      <c r="G86" s="10"/>
      <c r="H86" s="44"/>
      <c r="I86" s="10"/>
      <c r="J86" s="10"/>
    </row>
    <row r="87" spans="7:10" ht="12.75">
      <c r="G87" s="10"/>
      <c r="H87" s="44"/>
      <c r="I87" s="10"/>
      <c r="J87" s="10"/>
    </row>
    <row r="88" spans="7:10" ht="12.75">
      <c r="G88" s="10"/>
      <c r="H88" s="44"/>
      <c r="I88" s="10"/>
      <c r="J88" s="10"/>
    </row>
    <row r="89" spans="7:10" ht="12.75">
      <c r="G89" s="10"/>
      <c r="H89" s="44"/>
      <c r="I89" s="10"/>
      <c r="J89" s="10"/>
    </row>
    <row r="90" spans="7:10" ht="12.75">
      <c r="G90" s="10"/>
      <c r="H90" s="44"/>
      <c r="I90" s="10"/>
      <c r="J90" s="10"/>
    </row>
    <row r="91" spans="7:10" ht="12.75">
      <c r="G91" s="10"/>
      <c r="H91" s="44"/>
      <c r="I91" s="10"/>
      <c r="J91" s="10"/>
    </row>
    <row r="92" spans="7:10" ht="12.75">
      <c r="G92" s="10"/>
      <c r="H92" s="44"/>
      <c r="I92" s="10"/>
      <c r="J92" s="10"/>
    </row>
    <row r="93" spans="7:10" ht="12.75">
      <c r="G93" s="10"/>
      <c r="H93" s="44"/>
      <c r="I93" s="10"/>
      <c r="J93" s="10"/>
    </row>
    <row r="94" spans="7:10" ht="12.75">
      <c r="G94" s="10"/>
      <c r="H94" s="44"/>
      <c r="I94" s="10"/>
      <c r="J94" s="10"/>
    </row>
    <row r="95" spans="7:10" ht="12.75">
      <c r="G95" s="10"/>
      <c r="H95" s="44"/>
      <c r="I95" s="10"/>
      <c r="J95" s="10"/>
    </row>
    <row r="96" spans="7:10" ht="12.75">
      <c r="G96" s="10"/>
      <c r="H96" s="44"/>
      <c r="I96" s="10"/>
      <c r="J96" s="10"/>
    </row>
    <row r="97" spans="7:10" ht="12.75">
      <c r="G97" s="10"/>
      <c r="H97" s="44"/>
      <c r="I97" s="10"/>
      <c r="J97" s="10"/>
    </row>
    <row r="98" spans="7:10" ht="12.75">
      <c r="G98" s="10"/>
      <c r="H98" s="44"/>
      <c r="I98" s="10"/>
      <c r="J98" s="10"/>
    </row>
    <row r="99" spans="7:10" ht="12.75">
      <c r="G99" s="10"/>
      <c r="H99" s="44"/>
      <c r="I99" s="10"/>
      <c r="J99" s="10"/>
    </row>
    <row r="100" spans="7:10" ht="12.75">
      <c r="G100" s="10"/>
      <c r="H100" s="44"/>
      <c r="I100" s="10"/>
      <c r="J100" s="10"/>
    </row>
    <row r="101" spans="7:10" ht="12.75">
      <c r="G101" s="10"/>
      <c r="H101" s="44"/>
      <c r="I101" s="10"/>
      <c r="J101" s="10"/>
    </row>
    <row r="102" spans="7:10" ht="12.75">
      <c r="G102" s="10"/>
      <c r="H102" s="44"/>
      <c r="I102" s="10"/>
      <c r="J102" s="10"/>
    </row>
    <row r="103" spans="7:10" ht="12.75">
      <c r="G103" s="10"/>
      <c r="H103" s="44"/>
      <c r="I103" s="10"/>
      <c r="J103" s="10"/>
    </row>
    <row r="104" spans="7:10" ht="12.75">
      <c r="G104" s="10"/>
      <c r="H104" s="44"/>
      <c r="I104" s="10"/>
      <c r="J104" s="10"/>
    </row>
    <row r="105" spans="7:10" ht="12.75">
      <c r="G105" s="10"/>
      <c r="H105" s="44"/>
      <c r="I105" s="10"/>
      <c r="J105" s="10"/>
    </row>
    <row r="106" spans="7:10" ht="12.75">
      <c r="G106" s="10"/>
      <c r="H106" s="44"/>
      <c r="I106" s="10"/>
      <c r="J106" s="10"/>
    </row>
    <row r="107" spans="7:10" ht="12.75">
      <c r="G107" s="10"/>
      <c r="H107" s="44"/>
      <c r="I107" s="10"/>
      <c r="J107" s="10"/>
    </row>
    <row r="108" spans="7:10" ht="12.75">
      <c r="G108" s="10"/>
      <c r="H108" s="44"/>
      <c r="I108" s="10"/>
      <c r="J108" s="10"/>
    </row>
    <row r="109" spans="7:10" ht="12.75">
      <c r="G109" s="10"/>
      <c r="H109" s="44"/>
      <c r="I109" s="10"/>
      <c r="J109" s="10"/>
    </row>
    <row r="110" spans="7:10" ht="12.75">
      <c r="G110" s="10"/>
      <c r="H110" s="44"/>
      <c r="I110" s="10"/>
      <c r="J110" s="10"/>
    </row>
    <row r="111" spans="7:10" ht="12.75">
      <c r="G111" s="10"/>
      <c r="H111" s="44"/>
      <c r="I111" s="10"/>
      <c r="J111" s="10"/>
    </row>
    <row r="112" spans="7:10" ht="12.75">
      <c r="G112" s="10"/>
      <c r="H112" s="44"/>
      <c r="I112" s="10"/>
      <c r="J112" s="10"/>
    </row>
    <row r="113" spans="7:10" ht="12.75">
      <c r="G113" s="10"/>
      <c r="H113" s="44"/>
      <c r="I113" s="10"/>
      <c r="J113" s="10"/>
    </row>
    <row r="114" spans="7:10" ht="12.75">
      <c r="G114" s="10"/>
      <c r="H114" s="44"/>
      <c r="I114" s="10"/>
      <c r="J114" s="10"/>
    </row>
    <row r="115" spans="7:10" ht="12.75">
      <c r="G115" s="10"/>
      <c r="H115" s="44"/>
      <c r="I115" s="10"/>
      <c r="J115" s="10"/>
    </row>
  </sheetData>
  <sheetProtection selectLockedCells="1" selectUnlockedCells="1"/>
  <mergeCells count="7">
    <mergeCell ref="B6:C6"/>
    <mergeCell ref="B17:C17"/>
    <mergeCell ref="B28:C28"/>
    <mergeCell ref="B39:C39"/>
    <mergeCell ref="B50:C50"/>
    <mergeCell ref="B61:C61"/>
    <mergeCell ref="B72:C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0"/>
  <sheetViews>
    <sheetView zoomScale="123" zoomScaleNormal="123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13.8515625" style="56" customWidth="1"/>
    <col min="2" max="2" width="17.140625" style="36" customWidth="1"/>
    <col min="3" max="3" width="14.8515625" style="57" customWidth="1"/>
    <col min="4" max="4" width="14.57421875" style="34" customWidth="1"/>
    <col min="5" max="5" width="22.7109375" style="35" customWidth="1"/>
    <col min="6" max="6" width="10.28125" style="35" customWidth="1"/>
    <col min="7" max="7" width="13.7109375" style="35" customWidth="1"/>
    <col min="8" max="16384" width="9.140625" style="35" customWidth="1"/>
  </cols>
  <sheetData>
    <row r="1" spans="1:9" ht="12.75">
      <c r="A1" s="58" t="s">
        <v>105</v>
      </c>
      <c r="B1" s="59" t="s">
        <v>106</v>
      </c>
      <c r="C1" s="60" t="s">
        <v>107</v>
      </c>
      <c r="D1" s="60" t="s">
        <v>108</v>
      </c>
      <c r="E1" s="61" t="s">
        <v>109</v>
      </c>
      <c r="F1" s="62">
        <f>MAX(D2:D250)</f>
        <v>0</v>
      </c>
      <c r="G1" s="63" t="s">
        <v>110</v>
      </c>
      <c r="H1" s="34"/>
      <c r="I1" s="34"/>
    </row>
    <row r="2" spans="1:9" ht="12.75">
      <c r="A2" s="64">
        <f>'Read First'!D11</f>
        <v>40311</v>
      </c>
      <c r="B2" s="65">
        <f>'Read First'!$D$12</f>
        <v>200</v>
      </c>
      <c r="C2" s="66">
        <v>0</v>
      </c>
      <c r="D2" s="67">
        <v>0</v>
      </c>
      <c r="E2" s="68"/>
      <c r="F2" s="34"/>
      <c r="G2" s="34"/>
      <c r="H2" s="34"/>
      <c r="I2" s="34"/>
    </row>
    <row r="3" spans="1:9" ht="12.75">
      <c r="A3" s="69"/>
      <c r="B3" s="70">
        <f>'Read First'!$D$12</f>
        <v>200</v>
      </c>
      <c r="C3" s="71">
        <f>B2-B3</f>
        <v>0</v>
      </c>
      <c r="D3" s="72">
        <f>$B$2-B3</f>
        <v>0</v>
      </c>
      <c r="E3" s="34"/>
      <c r="F3" s="73" t="s">
        <v>111</v>
      </c>
      <c r="G3" s="34"/>
      <c r="H3" s="34" t="s">
        <v>112</v>
      </c>
      <c r="I3" s="34"/>
    </row>
    <row r="4" spans="1:9" ht="12.75">
      <c r="A4" s="69"/>
      <c r="B4" s="70">
        <f>'Read First'!$D$12</f>
        <v>200</v>
      </c>
      <c r="C4" s="71">
        <f>B3-B4</f>
        <v>0</v>
      </c>
      <c r="D4" s="72">
        <f>$B$2-B4</f>
        <v>0</v>
      </c>
      <c r="E4" s="34"/>
      <c r="F4" s="73" t="s">
        <v>113</v>
      </c>
      <c r="G4" s="34"/>
      <c r="H4" s="34" t="s">
        <v>112</v>
      </c>
      <c r="I4" s="34"/>
    </row>
    <row r="5" spans="1:9" ht="12.75">
      <c r="A5" s="69"/>
      <c r="B5" s="70">
        <f>'Read First'!$D$12</f>
        <v>200</v>
      </c>
      <c r="C5" s="71">
        <f>B4-B5</f>
        <v>0</v>
      </c>
      <c r="D5" s="72">
        <f>$B$2-B5</f>
        <v>0</v>
      </c>
      <c r="E5" s="34"/>
      <c r="F5" s="74" t="s">
        <v>114</v>
      </c>
      <c r="G5" s="34"/>
      <c r="H5" s="34"/>
      <c r="I5" s="34"/>
    </row>
    <row r="6" spans="1:9" ht="12.75">
      <c r="A6" s="69"/>
      <c r="B6" s="70">
        <f>'Read First'!$D$12</f>
        <v>200</v>
      </c>
      <c r="C6" s="71">
        <f>B5-B6</f>
        <v>0</v>
      </c>
      <c r="D6" s="72">
        <f>$B$2-B6</f>
        <v>0</v>
      </c>
      <c r="E6" s="34"/>
      <c r="F6" s="34" t="s">
        <v>115</v>
      </c>
      <c r="G6" s="34"/>
      <c r="H6" s="34"/>
      <c r="I6" s="34"/>
    </row>
    <row r="7" spans="1:9" ht="12.75">
      <c r="A7" s="69"/>
      <c r="B7" s="70">
        <f>'Read First'!$D$12</f>
        <v>200</v>
      </c>
      <c r="C7" s="71">
        <f>B6-B7</f>
        <v>0</v>
      </c>
      <c r="D7" s="72">
        <f>$B$2-B7</f>
        <v>0</v>
      </c>
      <c r="E7" s="34"/>
      <c r="F7" s="34" t="s">
        <v>116</v>
      </c>
      <c r="G7" s="34"/>
      <c r="H7" s="34"/>
      <c r="I7" s="34"/>
    </row>
    <row r="8" spans="1:9" ht="12.75">
      <c r="A8" s="69"/>
      <c r="B8" s="70">
        <f>'Read First'!$D$12</f>
        <v>200</v>
      </c>
      <c r="C8" s="71">
        <f>B7-B8</f>
        <v>0</v>
      </c>
      <c r="D8" s="72">
        <f>$B$2-B8</f>
        <v>0</v>
      </c>
      <c r="E8" s="34"/>
      <c r="F8" s="34" t="s">
        <v>117</v>
      </c>
      <c r="G8" s="34"/>
      <c r="H8" s="34"/>
      <c r="I8" s="34"/>
    </row>
    <row r="9" spans="1:9" ht="12.75">
      <c r="A9" s="69"/>
      <c r="B9" s="70">
        <f>'Read First'!$D$12</f>
        <v>200</v>
      </c>
      <c r="C9" s="71">
        <f>B8-B9</f>
        <v>0</v>
      </c>
      <c r="D9" s="72">
        <f>$B$2-B9</f>
        <v>0</v>
      </c>
      <c r="E9" s="34"/>
      <c r="F9" s="34" t="s">
        <v>118</v>
      </c>
      <c r="G9" s="34"/>
      <c r="H9" s="34"/>
      <c r="I9" s="34"/>
    </row>
    <row r="10" spans="1:9" ht="12.75">
      <c r="A10" s="69"/>
      <c r="B10" s="70">
        <f>'Read First'!$D$12</f>
        <v>200</v>
      </c>
      <c r="C10" s="71">
        <f>B9-B10</f>
        <v>0</v>
      </c>
      <c r="D10" s="72">
        <f>$B$2-B10</f>
        <v>0</v>
      </c>
      <c r="E10" s="34"/>
      <c r="F10" t="s">
        <v>119</v>
      </c>
      <c r="G10"/>
      <c r="H10" s="34"/>
      <c r="I10" s="34"/>
    </row>
    <row r="11" spans="1:9" ht="12.75">
      <c r="A11" s="69"/>
      <c r="B11" s="70">
        <f>'Read First'!$D$12</f>
        <v>200</v>
      </c>
      <c r="C11" s="71">
        <f>B10-B11</f>
        <v>0</v>
      </c>
      <c r="D11" s="72">
        <f>$B$2-B11</f>
        <v>0</v>
      </c>
      <c r="E11" s="34"/>
      <c r="F11" s="34"/>
      <c r="G11" s="34" t="s">
        <v>120</v>
      </c>
      <c r="H11" s="34"/>
      <c r="I11" s="34"/>
    </row>
    <row r="12" spans="1:9" ht="12.75">
      <c r="A12" s="69"/>
      <c r="B12" s="70">
        <f>'Read First'!$D$12</f>
        <v>200</v>
      </c>
      <c r="C12" s="71">
        <f>B11-B12</f>
        <v>0</v>
      </c>
      <c r="D12" s="72">
        <f>$B$2-B12</f>
        <v>0</v>
      </c>
      <c r="E12" s="34"/>
      <c r="F12" s="34"/>
      <c r="G12" s="34"/>
      <c r="H12" s="34"/>
      <c r="I12" s="34"/>
    </row>
    <row r="13" spans="1:9" ht="12.75">
      <c r="A13" s="69"/>
      <c r="B13" s="70">
        <f>'Read First'!$D$12</f>
        <v>200</v>
      </c>
      <c r="C13" s="71">
        <f>B12-B13</f>
        <v>0</v>
      </c>
      <c r="D13" s="72">
        <f>$B$2-B13</f>
        <v>0</v>
      </c>
      <c r="E13" s="34"/>
      <c r="F13" s="34"/>
      <c r="G13" s="34"/>
      <c r="H13" s="34"/>
      <c r="I13" s="34"/>
    </row>
    <row r="14" spans="1:9" ht="12.75">
      <c r="A14" s="69"/>
      <c r="B14" s="70">
        <f>'Read First'!$D$12</f>
        <v>200</v>
      </c>
      <c r="C14" s="71">
        <f>B13-B14</f>
        <v>0</v>
      </c>
      <c r="D14" s="72">
        <f>$B$2-B14</f>
        <v>0</v>
      </c>
      <c r="E14" s="34"/>
      <c r="F14" s="36" t="s">
        <v>121</v>
      </c>
      <c r="G14" s="36"/>
      <c r="H14" s="34"/>
      <c r="I14" s="34"/>
    </row>
    <row r="15" spans="1:9" ht="12.75">
      <c r="A15" s="69"/>
      <c r="B15" s="70">
        <f>'Read First'!$D$12</f>
        <v>200</v>
      </c>
      <c r="C15" s="71">
        <f>B14-B15</f>
        <v>0</v>
      </c>
      <c r="D15" s="72">
        <f>$B$2-B15</f>
        <v>0</v>
      </c>
      <c r="E15" s="34"/>
      <c r="F15" s="34"/>
      <c r="G15" s="34"/>
      <c r="H15" s="34"/>
      <c r="I15" s="34"/>
    </row>
    <row r="16" spans="1:9" ht="12.75">
      <c r="A16" s="69"/>
      <c r="B16" s="70">
        <f>'Read First'!$D$12</f>
        <v>200</v>
      </c>
      <c r="C16" s="71">
        <f>B15-B16</f>
        <v>0</v>
      </c>
      <c r="D16" s="72">
        <f>$B$2-B16</f>
        <v>0</v>
      </c>
      <c r="E16" s="34"/>
      <c r="F16" s="34"/>
      <c r="G16" s="34"/>
      <c r="H16" s="34"/>
      <c r="I16" s="34"/>
    </row>
    <row r="17" spans="1:9" ht="12.75">
      <c r="A17" s="69"/>
      <c r="B17" s="70">
        <f>'Read First'!$D$12</f>
        <v>200</v>
      </c>
      <c r="C17" s="71">
        <f>B16-B17</f>
        <v>0</v>
      </c>
      <c r="D17" s="72">
        <f>$B$2-B17</f>
        <v>0</v>
      </c>
      <c r="E17" s="34"/>
      <c r="F17" s="34"/>
      <c r="G17" s="34"/>
      <c r="H17" s="34"/>
      <c r="I17" s="34"/>
    </row>
    <row r="18" spans="1:9" ht="12.75">
      <c r="A18" s="69"/>
      <c r="B18" s="70">
        <f>'Read First'!$D$12</f>
        <v>200</v>
      </c>
      <c r="C18" s="71">
        <f>B17-B18</f>
        <v>0</v>
      </c>
      <c r="D18" s="72">
        <f>$B$2-B18</f>
        <v>0</v>
      </c>
      <c r="E18" s="34"/>
      <c r="F18" s="34"/>
      <c r="G18" s="34"/>
      <c r="H18" s="34"/>
      <c r="I18" s="34"/>
    </row>
    <row r="19" spans="1:9" ht="12.75">
      <c r="A19" s="69"/>
      <c r="B19" s="70">
        <f>'Read First'!$D$12</f>
        <v>200</v>
      </c>
      <c r="C19" s="71">
        <f>B18-B19</f>
        <v>0</v>
      </c>
      <c r="D19" s="72">
        <f>$B$2-B19</f>
        <v>0</v>
      </c>
      <c r="E19" s="34"/>
      <c r="F19" s="34"/>
      <c r="G19" s="34"/>
      <c r="H19" s="34"/>
      <c r="I19" s="34"/>
    </row>
    <row r="20" spans="1:9" ht="12.75">
      <c r="A20" s="69"/>
      <c r="B20" s="70">
        <f>'Read First'!$D$12</f>
        <v>200</v>
      </c>
      <c r="C20" s="71">
        <f>B19-B20</f>
        <v>0</v>
      </c>
      <c r="D20" s="72">
        <f>$B$2-B20</f>
        <v>0</v>
      </c>
      <c r="E20" s="34"/>
      <c r="F20"/>
      <c r="G20"/>
      <c r="H20" s="34"/>
      <c r="I20" s="34"/>
    </row>
    <row r="21" spans="1:9" ht="12.75">
      <c r="A21" s="69"/>
      <c r="B21" s="70">
        <f>'Read First'!$D$12</f>
        <v>200</v>
      </c>
      <c r="C21" s="71">
        <f>B20-B21</f>
        <v>0</v>
      </c>
      <c r="D21" s="72">
        <f>$B$2-B21</f>
        <v>0</v>
      </c>
      <c r="E21" s="34"/>
      <c r="F21" s="34"/>
      <c r="G21" s="34"/>
      <c r="H21" s="34"/>
      <c r="I21" s="34"/>
    </row>
    <row r="22" spans="1:9" ht="12.75">
      <c r="A22" s="69"/>
      <c r="B22" s="70">
        <f>'Read First'!$D$12</f>
        <v>200</v>
      </c>
      <c r="C22" s="71">
        <f>B21-B22</f>
        <v>0</v>
      </c>
      <c r="D22" s="72">
        <f>$B$2-B22</f>
        <v>0</v>
      </c>
      <c r="E22" s="34"/>
      <c r="F22" s="34"/>
      <c r="G22" s="34"/>
      <c r="H22" s="34"/>
      <c r="I22" s="34"/>
    </row>
    <row r="23" spans="1:9" ht="12.75">
      <c r="A23" s="69"/>
      <c r="B23" s="70">
        <f>'Read First'!$D$12</f>
        <v>200</v>
      </c>
      <c r="C23" s="71">
        <f>B22-B23</f>
        <v>0</v>
      </c>
      <c r="D23" s="72">
        <f>$B$2-B23</f>
        <v>0</v>
      </c>
      <c r="E23" s="34"/>
      <c r="F23" s="34"/>
      <c r="G23" s="34"/>
      <c r="H23" s="34"/>
      <c r="I23" s="34"/>
    </row>
    <row r="24" spans="1:9" ht="12.75">
      <c r="A24" s="69"/>
      <c r="B24" s="70">
        <f>'Read First'!$D$12</f>
        <v>200</v>
      </c>
      <c r="C24" s="71">
        <f>B23-B24</f>
        <v>0</v>
      </c>
      <c r="D24" s="72">
        <f>$B$2-B24</f>
        <v>0</v>
      </c>
      <c r="E24" s="34"/>
      <c r="F24" s="34"/>
      <c r="G24" s="34"/>
      <c r="H24" s="34"/>
      <c r="I24" s="34"/>
    </row>
    <row r="25" spans="1:9" ht="12.75">
      <c r="A25" s="69"/>
      <c r="B25" s="70">
        <f>'Read First'!$D$12</f>
        <v>200</v>
      </c>
      <c r="C25" s="71">
        <f>B24-B25</f>
        <v>0</v>
      </c>
      <c r="D25" s="72">
        <f>$B$2-B25</f>
        <v>0</v>
      </c>
      <c r="E25" s="34"/>
      <c r="F25" s="34"/>
      <c r="G25" s="34"/>
      <c r="H25" s="34"/>
      <c r="I25" s="34"/>
    </row>
    <row r="26" spans="1:4" ht="12.75">
      <c r="A26" s="69"/>
      <c r="B26" s="70">
        <f>'Read First'!$D$12</f>
        <v>200</v>
      </c>
      <c r="C26" s="71">
        <f>B25-B26</f>
        <v>0</v>
      </c>
      <c r="D26" s="72">
        <f>$B$2-B26</f>
        <v>0</v>
      </c>
    </row>
    <row r="27" spans="1:4" ht="12.75">
      <c r="A27" s="69"/>
      <c r="B27" s="70">
        <f>'Read First'!$D$12</f>
        <v>200</v>
      </c>
      <c r="C27" s="71">
        <f>B26-B27</f>
        <v>0</v>
      </c>
      <c r="D27" s="72">
        <f>$B$2-B27</f>
        <v>0</v>
      </c>
    </row>
    <row r="28" spans="1:4" ht="12.75">
      <c r="A28" s="69"/>
      <c r="B28" s="70">
        <f>'Read First'!$D$12</f>
        <v>200</v>
      </c>
      <c r="C28" s="71">
        <f>B27-B28</f>
        <v>0</v>
      </c>
      <c r="D28" s="72">
        <f>$B$2-B28</f>
        <v>0</v>
      </c>
    </row>
    <row r="29" spans="1:4" ht="12.75">
      <c r="A29" s="69"/>
      <c r="B29" s="70">
        <f>'Read First'!$D$12</f>
        <v>200</v>
      </c>
      <c r="C29" s="71">
        <f>B28-B29</f>
        <v>0</v>
      </c>
      <c r="D29" s="72">
        <f>$B$2-B29</f>
        <v>0</v>
      </c>
    </row>
    <row r="30" spans="1:4" ht="12.75">
      <c r="A30" s="69"/>
      <c r="B30" s="70">
        <f>'Read First'!$D$12</f>
        <v>200</v>
      </c>
      <c r="C30" s="71">
        <f>B29-B30</f>
        <v>0</v>
      </c>
      <c r="D30" s="72">
        <f>$B$2-B30</f>
        <v>0</v>
      </c>
    </row>
    <row r="31" spans="1:4" ht="12.75">
      <c r="A31" s="69"/>
      <c r="B31" s="70">
        <f>'Read First'!$D$12</f>
        <v>200</v>
      </c>
      <c r="C31" s="71">
        <f>B30-B31</f>
        <v>0</v>
      </c>
      <c r="D31" s="72">
        <f>$B$2-B31</f>
        <v>0</v>
      </c>
    </row>
    <row r="32" spans="1:4" ht="12.75">
      <c r="A32" s="69"/>
      <c r="B32" s="70">
        <f>'Read First'!$D$12</f>
        <v>200</v>
      </c>
      <c r="C32" s="71">
        <f>B31-B32</f>
        <v>0</v>
      </c>
      <c r="D32" s="72">
        <f>$B$2-B32</f>
        <v>0</v>
      </c>
    </row>
    <row r="33" spans="1:4" ht="12.75">
      <c r="A33" s="69"/>
      <c r="B33" s="70">
        <f>'Read First'!$D$12</f>
        <v>200</v>
      </c>
      <c r="C33" s="71">
        <f>B32-B33</f>
        <v>0</v>
      </c>
      <c r="D33" s="72">
        <f>$B$2-B33</f>
        <v>0</v>
      </c>
    </row>
    <row r="34" spans="1:4" ht="12.75">
      <c r="A34" s="69"/>
      <c r="B34" s="70">
        <f>'Read First'!$D$12</f>
        <v>200</v>
      </c>
      <c r="C34" s="71">
        <f>B33-B34</f>
        <v>0</v>
      </c>
      <c r="D34" s="72">
        <f>$B$2-B34</f>
        <v>0</v>
      </c>
    </row>
    <row r="35" spans="1:4" ht="12.75">
      <c r="A35" s="69"/>
      <c r="B35" s="70">
        <f>'Read First'!$D$12</f>
        <v>200</v>
      </c>
      <c r="C35" s="71">
        <f>B34-B35</f>
        <v>0</v>
      </c>
      <c r="D35" s="72">
        <f>$B$2-B35</f>
        <v>0</v>
      </c>
    </row>
    <row r="36" spans="1:4" ht="12.75">
      <c r="A36" s="69"/>
      <c r="B36" s="70">
        <f>'Read First'!$D$12</f>
        <v>200</v>
      </c>
      <c r="C36" s="71">
        <f>B35-B36</f>
        <v>0</v>
      </c>
      <c r="D36" s="72">
        <f>$B$2-B36</f>
        <v>0</v>
      </c>
    </row>
    <row r="37" spans="1:4" ht="12.75">
      <c r="A37" s="69"/>
      <c r="B37" s="70">
        <f>'Read First'!$D$12</f>
        <v>200</v>
      </c>
      <c r="C37" s="71">
        <f>B36-B37</f>
        <v>0</v>
      </c>
      <c r="D37" s="72">
        <f>$B$2-B37</f>
        <v>0</v>
      </c>
    </row>
    <row r="38" spans="1:4" ht="12.75">
      <c r="A38" s="69"/>
      <c r="B38" s="70">
        <f>'Read First'!$D$12</f>
        <v>200</v>
      </c>
      <c r="C38" s="71">
        <f>B37-B38</f>
        <v>0</v>
      </c>
      <c r="D38" s="72">
        <f>$B$2-B38</f>
        <v>0</v>
      </c>
    </row>
    <row r="39" spans="1:4" ht="12.75">
      <c r="A39" s="69"/>
      <c r="B39" s="70">
        <f>'Read First'!$D$12</f>
        <v>200</v>
      </c>
      <c r="C39" s="71">
        <f>B38-B39</f>
        <v>0</v>
      </c>
      <c r="D39" s="72">
        <f>$B$2-B39</f>
        <v>0</v>
      </c>
    </row>
    <row r="40" spans="1:4" ht="12.75">
      <c r="A40" s="69"/>
      <c r="B40" s="70">
        <f>'Read First'!$D$12</f>
        <v>200</v>
      </c>
      <c r="C40" s="71">
        <f>B39-B40</f>
        <v>0</v>
      </c>
      <c r="D40" s="72">
        <f>$B$2-B40</f>
        <v>0</v>
      </c>
    </row>
    <row r="41" spans="1:4" ht="12.75">
      <c r="A41" s="69"/>
      <c r="B41" s="70">
        <f>'Read First'!$D$12</f>
        <v>200</v>
      </c>
      <c r="C41" s="71">
        <f>B40-B41</f>
        <v>0</v>
      </c>
      <c r="D41" s="72">
        <f>$B$2-B41</f>
        <v>0</v>
      </c>
    </row>
    <row r="42" spans="1:4" ht="12.75">
      <c r="A42" s="69"/>
      <c r="B42" s="70">
        <f>'Read First'!$D$12</f>
        <v>200</v>
      </c>
      <c r="C42" s="71">
        <f>B41-B42</f>
        <v>0</v>
      </c>
      <c r="D42" s="72">
        <f>$B$2-B42</f>
        <v>0</v>
      </c>
    </row>
    <row r="43" spans="1:4" ht="12.75">
      <c r="A43" s="69"/>
      <c r="B43" s="70">
        <f>'Read First'!$D$12</f>
        <v>200</v>
      </c>
      <c r="C43" s="71">
        <f>B42-B43</f>
        <v>0</v>
      </c>
      <c r="D43" s="72">
        <f>$B$2-B43</f>
        <v>0</v>
      </c>
    </row>
    <row r="44" spans="1:4" ht="12.75">
      <c r="A44" s="69"/>
      <c r="B44" s="70">
        <f>'Read First'!$D$12</f>
        <v>200</v>
      </c>
      <c r="C44" s="71">
        <f>B43-B44</f>
        <v>0</v>
      </c>
      <c r="D44" s="72">
        <f>$B$2-B44</f>
        <v>0</v>
      </c>
    </row>
    <row r="45" spans="1:4" ht="12.75">
      <c r="A45" s="69"/>
      <c r="B45" s="70">
        <f>'Read First'!$D$12</f>
        <v>200</v>
      </c>
      <c r="C45" s="71">
        <f>B44-B45</f>
        <v>0</v>
      </c>
      <c r="D45" s="72">
        <f>$B$2-B45</f>
        <v>0</v>
      </c>
    </row>
    <row r="46" spans="1:4" ht="12.75">
      <c r="A46" s="69"/>
      <c r="B46" s="70">
        <f>'Read First'!$D$12</f>
        <v>200</v>
      </c>
      <c r="C46" s="71">
        <f>B45-B46</f>
        <v>0</v>
      </c>
      <c r="D46" s="72">
        <f>$B$2-B46</f>
        <v>0</v>
      </c>
    </row>
    <row r="47" spans="1:4" ht="12.75">
      <c r="A47" s="69"/>
      <c r="B47" s="70">
        <f>'Read First'!$D$12</f>
        <v>200</v>
      </c>
      <c r="C47" s="71">
        <f>B46-B47</f>
        <v>0</v>
      </c>
      <c r="D47" s="72">
        <f>$B$2-B47</f>
        <v>0</v>
      </c>
    </row>
    <row r="48" spans="1:4" ht="12.75">
      <c r="A48" s="69"/>
      <c r="B48" s="70">
        <f>'Read First'!$D$12</f>
        <v>200</v>
      </c>
      <c r="C48" s="71">
        <f>B47-B48</f>
        <v>0</v>
      </c>
      <c r="D48" s="72">
        <f>$B$2-B48</f>
        <v>0</v>
      </c>
    </row>
    <row r="49" spans="1:4" ht="12.75">
      <c r="A49" s="69"/>
      <c r="B49" s="70">
        <f>'Read First'!$D$12</f>
        <v>200</v>
      </c>
      <c r="C49" s="71">
        <f>B48-B49</f>
        <v>0</v>
      </c>
      <c r="D49" s="72">
        <f>$B$2-B49</f>
        <v>0</v>
      </c>
    </row>
    <row r="50" spans="1:4" ht="12.75">
      <c r="A50" s="69"/>
      <c r="B50" s="70">
        <f>'Read First'!$D$12</f>
        <v>200</v>
      </c>
      <c r="C50" s="71">
        <f>B49-B50</f>
        <v>0</v>
      </c>
      <c r="D50" s="72">
        <f>$B$2-B50</f>
        <v>0</v>
      </c>
    </row>
    <row r="51" spans="1:4" ht="12.75">
      <c r="A51" s="69"/>
      <c r="B51" s="70">
        <f>'Read First'!$D$12</f>
        <v>200</v>
      </c>
      <c r="C51" s="71">
        <f>B50-B51</f>
        <v>0</v>
      </c>
      <c r="D51" s="72">
        <f>$B$2-B51</f>
        <v>0</v>
      </c>
    </row>
    <row r="52" spans="1:4" ht="12.75">
      <c r="A52" s="69"/>
      <c r="B52" s="70">
        <f>'Read First'!$D$12</f>
        <v>200</v>
      </c>
      <c r="C52" s="71">
        <f>B51-B52</f>
        <v>0</v>
      </c>
      <c r="D52" s="72">
        <f>$B$2-B52</f>
        <v>0</v>
      </c>
    </row>
    <row r="53" spans="1:4" ht="12.75">
      <c r="A53" s="69"/>
      <c r="B53" s="70">
        <f>'Read First'!$D$12</f>
        <v>200</v>
      </c>
      <c r="C53" s="71">
        <f>B52-B53</f>
        <v>0</v>
      </c>
      <c r="D53" s="72">
        <f>$B$2-B53</f>
        <v>0</v>
      </c>
    </row>
    <row r="54" spans="1:4" ht="12.75">
      <c r="A54" s="69"/>
      <c r="B54" s="70">
        <f>'Read First'!$D$12</f>
        <v>200</v>
      </c>
      <c r="C54" s="71">
        <f>B53-B54</f>
        <v>0</v>
      </c>
      <c r="D54" s="72">
        <f>$B$2-B54</f>
        <v>0</v>
      </c>
    </row>
    <row r="55" spans="1:4" ht="12.75">
      <c r="A55" s="69"/>
      <c r="B55" s="70">
        <f>'Read First'!$D$12</f>
        <v>200</v>
      </c>
      <c r="C55" s="71">
        <f>B54-B55</f>
        <v>0</v>
      </c>
      <c r="D55" s="72">
        <f>$B$2-B55</f>
        <v>0</v>
      </c>
    </row>
    <row r="56" spans="1:4" ht="12.75">
      <c r="A56" s="69"/>
      <c r="B56" s="70">
        <f>'Read First'!$D$12</f>
        <v>200</v>
      </c>
      <c r="C56" s="71">
        <f>B55-B56</f>
        <v>0</v>
      </c>
      <c r="D56" s="72">
        <f>$B$2-B56</f>
        <v>0</v>
      </c>
    </row>
    <row r="57" spans="1:4" ht="12.75">
      <c r="A57" s="69"/>
      <c r="B57" s="70">
        <f>'Read First'!$D$12</f>
        <v>200</v>
      </c>
      <c r="C57" s="71">
        <f>B56-B57</f>
        <v>0</v>
      </c>
      <c r="D57" s="72">
        <f>$B$2-B57</f>
        <v>0</v>
      </c>
    </row>
    <row r="58" spans="1:4" ht="12.75">
      <c r="A58" s="69"/>
      <c r="B58" s="70">
        <f>'Read First'!$D$12</f>
        <v>200</v>
      </c>
      <c r="C58" s="71">
        <f>B57-B58</f>
        <v>0</v>
      </c>
      <c r="D58" s="72">
        <f>$B$2-B58</f>
        <v>0</v>
      </c>
    </row>
    <row r="59" spans="1:4" ht="12.75">
      <c r="A59" s="69"/>
      <c r="B59" s="70">
        <f>'Read First'!$D$12</f>
        <v>200</v>
      </c>
      <c r="C59" s="71">
        <f>B58-B59</f>
        <v>0</v>
      </c>
      <c r="D59" s="72">
        <f>$B$2-B59</f>
        <v>0</v>
      </c>
    </row>
    <row r="60" spans="1:4" ht="12.75">
      <c r="A60" s="69"/>
      <c r="B60" s="70">
        <f>'Read First'!$D$12</f>
        <v>200</v>
      </c>
      <c r="C60" s="71">
        <f>B59-B60</f>
        <v>0</v>
      </c>
      <c r="D60" s="72">
        <f>$B$2-B60</f>
        <v>0</v>
      </c>
    </row>
    <row r="61" spans="1:4" ht="12.75">
      <c r="A61" s="69"/>
      <c r="B61" s="70">
        <f>'Read First'!$D$12</f>
        <v>200</v>
      </c>
      <c r="C61" s="71">
        <f>B60-B61</f>
        <v>0</v>
      </c>
      <c r="D61" s="72">
        <f>$B$2-B61</f>
        <v>0</v>
      </c>
    </row>
    <row r="62" spans="1:4" ht="12.75">
      <c r="A62" s="69"/>
      <c r="B62" s="70">
        <f>'Read First'!$D$12</f>
        <v>200</v>
      </c>
      <c r="C62" s="71">
        <f>B61-B62</f>
        <v>0</v>
      </c>
      <c r="D62" s="72">
        <f>$B$2-B62</f>
        <v>0</v>
      </c>
    </row>
    <row r="63" spans="1:4" ht="12.75">
      <c r="A63" s="69"/>
      <c r="B63" s="70">
        <f>'Read First'!$D$12</f>
        <v>200</v>
      </c>
      <c r="C63" s="71">
        <f>B62-B63</f>
        <v>0</v>
      </c>
      <c r="D63" s="72">
        <f>$B$2-B63</f>
        <v>0</v>
      </c>
    </row>
    <row r="64" spans="1:6" ht="12.75">
      <c r="A64" s="69"/>
      <c r="B64" s="70">
        <f>'Read First'!$D$12</f>
        <v>200</v>
      </c>
      <c r="C64" s="71">
        <f>B63-B64</f>
        <v>0</v>
      </c>
      <c r="D64" s="72">
        <f>$B$2-B64</f>
        <v>0</v>
      </c>
      <c r="F64" s="75"/>
    </row>
    <row r="65" spans="1:4" ht="12.75">
      <c r="A65" s="69"/>
      <c r="B65" s="70">
        <f>'Read First'!$D$12</f>
        <v>200</v>
      </c>
      <c r="C65" s="71">
        <f>B64-B65</f>
        <v>0</v>
      </c>
      <c r="D65" s="72">
        <f>$B$2-B65</f>
        <v>0</v>
      </c>
    </row>
    <row r="66" spans="1:4" ht="12.75">
      <c r="A66" s="69"/>
      <c r="B66" s="70">
        <f>'Read First'!$D$12</f>
        <v>200</v>
      </c>
      <c r="C66" s="71">
        <f>B65-B66</f>
        <v>0</v>
      </c>
      <c r="D66" s="72">
        <f>$B$2-B66</f>
        <v>0</v>
      </c>
    </row>
    <row r="67" spans="1:4" ht="12.75">
      <c r="A67" s="69"/>
      <c r="B67" s="70">
        <f>'Read First'!$D$12</f>
        <v>200</v>
      </c>
      <c r="C67" s="71">
        <f>B66-B67</f>
        <v>0</v>
      </c>
      <c r="D67" s="72">
        <f>$B$2-B67</f>
        <v>0</v>
      </c>
    </row>
    <row r="68" spans="1:4" ht="12.75">
      <c r="A68" s="69"/>
      <c r="B68" s="70">
        <f>'Read First'!$D$12</f>
        <v>200</v>
      </c>
      <c r="C68" s="71">
        <f>B67-B68</f>
        <v>0</v>
      </c>
      <c r="D68" s="72">
        <f>$B$2-B68</f>
        <v>0</v>
      </c>
    </row>
    <row r="69" spans="1:4" ht="12.75">
      <c r="A69" s="69"/>
      <c r="B69" s="70">
        <f>'Read First'!$D$12</f>
        <v>200</v>
      </c>
      <c r="C69" s="71">
        <f>B68-B69</f>
        <v>0</v>
      </c>
      <c r="D69" s="72">
        <f>$B$2-B69</f>
        <v>0</v>
      </c>
    </row>
    <row r="70" spans="1:4" ht="12.75">
      <c r="A70" s="69"/>
      <c r="B70" s="70">
        <f>'Read First'!$D$12</f>
        <v>200</v>
      </c>
      <c r="C70" s="71">
        <f>B69-B70</f>
        <v>0</v>
      </c>
      <c r="D70" s="72">
        <f>$B$2-B70</f>
        <v>0</v>
      </c>
    </row>
    <row r="71" spans="1:4" ht="12.75">
      <c r="A71" s="69"/>
      <c r="B71" s="70">
        <f>'Read First'!$D$12</f>
        <v>200</v>
      </c>
      <c r="C71" s="71">
        <f>B70-B71</f>
        <v>0</v>
      </c>
      <c r="D71" s="72">
        <f>$B$2-B71</f>
        <v>0</v>
      </c>
    </row>
    <row r="72" spans="1:4" ht="12.75">
      <c r="A72" s="69"/>
      <c r="B72" s="70">
        <f>'Read First'!$D$12</f>
        <v>200</v>
      </c>
      <c r="C72" s="71">
        <f>B71-B72</f>
        <v>0</v>
      </c>
      <c r="D72" s="72">
        <f>$B$2-B72</f>
        <v>0</v>
      </c>
    </row>
    <row r="73" spans="1:4" ht="12.75">
      <c r="A73" s="69"/>
      <c r="B73" s="70">
        <f>'Read First'!$D$12</f>
        <v>200</v>
      </c>
      <c r="C73" s="71">
        <f>B72-B73</f>
        <v>0</v>
      </c>
      <c r="D73" s="72">
        <f>$B$2-B73</f>
        <v>0</v>
      </c>
    </row>
    <row r="74" spans="1:4" ht="12.75">
      <c r="A74" s="69"/>
      <c r="B74" s="70">
        <f>'Read First'!$D$12</f>
        <v>200</v>
      </c>
      <c r="C74" s="71">
        <f>B73-B74</f>
        <v>0</v>
      </c>
      <c r="D74" s="72">
        <f>$B$2-B74</f>
        <v>0</v>
      </c>
    </row>
    <row r="75" spans="1:5" ht="12.75">
      <c r="A75" s="69"/>
      <c r="B75" s="70">
        <f>'Read First'!$D$12</f>
        <v>200</v>
      </c>
      <c r="C75" s="71">
        <f>B74-B75</f>
        <v>0</v>
      </c>
      <c r="D75" s="72">
        <f>$B$2-B75</f>
        <v>0</v>
      </c>
      <c r="E75" s="76"/>
    </row>
    <row r="76" spans="1:4" ht="12.75">
      <c r="A76" s="69"/>
      <c r="B76" s="70">
        <f>'Read First'!$D$12</f>
        <v>200</v>
      </c>
      <c r="C76" s="71">
        <f>B75-B76</f>
        <v>0</v>
      </c>
      <c r="D76" s="72">
        <f>$B$2-B76</f>
        <v>0</v>
      </c>
    </row>
    <row r="77" spans="1:4" ht="12.75">
      <c r="A77" s="69"/>
      <c r="B77" s="70">
        <f>'Read First'!$D$12</f>
        <v>200</v>
      </c>
      <c r="C77" s="71">
        <f>B76-B77</f>
        <v>0</v>
      </c>
      <c r="D77" s="72">
        <f>$B$2-B77</f>
        <v>0</v>
      </c>
    </row>
    <row r="78" spans="1:4" ht="12.75">
      <c r="A78" s="69"/>
      <c r="B78" s="70">
        <f>'Read First'!$D$12</f>
        <v>200</v>
      </c>
      <c r="C78" s="71">
        <f>B77-B78</f>
        <v>0</v>
      </c>
      <c r="D78" s="72">
        <f>$B$2-B78</f>
        <v>0</v>
      </c>
    </row>
    <row r="79" spans="1:4" ht="12.75">
      <c r="A79" s="69"/>
      <c r="B79" s="70">
        <f>'Read First'!$D$12</f>
        <v>200</v>
      </c>
      <c r="C79" s="71">
        <f>B78-B79</f>
        <v>0</v>
      </c>
      <c r="D79" s="72">
        <f>$B$2-B79</f>
        <v>0</v>
      </c>
    </row>
    <row r="80" spans="1:4" ht="12.75">
      <c r="A80" s="69"/>
      <c r="B80" s="70">
        <f>'Read First'!$D$12</f>
        <v>200</v>
      </c>
      <c r="C80" s="71">
        <f>B79-B80</f>
        <v>0</v>
      </c>
      <c r="D80" s="72">
        <f>$B$2-B80</f>
        <v>0</v>
      </c>
    </row>
    <row r="81" spans="1:4" ht="12.75">
      <c r="A81" s="69"/>
      <c r="B81" s="70">
        <f>'Read First'!$D$12</f>
        <v>200</v>
      </c>
      <c r="C81" s="71">
        <f>B80-B81</f>
        <v>0</v>
      </c>
      <c r="D81" s="72">
        <f>$B$2-B81</f>
        <v>0</v>
      </c>
    </row>
    <row r="82" spans="1:4" ht="12.75">
      <c r="A82" s="69"/>
      <c r="B82" s="70">
        <f>'Read First'!$D$12</f>
        <v>200</v>
      </c>
      <c r="C82" s="71">
        <f>B81-B82</f>
        <v>0</v>
      </c>
      <c r="D82" s="72">
        <f>$B$2-B82</f>
        <v>0</v>
      </c>
    </row>
    <row r="83" spans="1:4" ht="12.75">
      <c r="A83" s="69"/>
      <c r="B83" s="70">
        <f>'Read First'!$D$12</f>
        <v>200</v>
      </c>
      <c r="C83" s="71">
        <f>B82-B83</f>
        <v>0</v>
      </c>
      <c r="D83" s="72">
        <f>$B$2-B83</f>
        <v>0</v>
      </c>
    </row>
    <row r="84" spans="1:4" ht="12.75">
      <c r="A84" s="69"/>
      <c r="B84" s="70">
        <f>'Read First'!$D$12</f>
        <v>200</v>
      </c>
      <c r="C84" s="71">
        <f>B83-B84</f>
        <v>0</v>
      </c>
      <c r="D84" s="72">
        <f>$B$2-B84</f>
        <v>0</v>
      </c>
    </row>
    <row r="85" spans="1:4" ht="12.75">
      <c r="A85" s="69"/>
      <c r="B85" s="70">
        <f>'Read First'!$D$12</f>
        <v>200</v>
      </c>
      <c r="C85" s="71">
        <f>B84-B85</f>
        <v>0</v>
      </c>
      <c r="D85" s="72">
        <f>$B$2-B85</f>
        <v>0</v>
      </c>
    </row>
    <row r="86" spans="1:4" ht="12.75">
      <c r="A86" s="69"/>
      <c r="B86" s="70">
        <f>'Read First'!$D$12</f>
        <v>200</v>
      </c>
      <c r="C86" s="71">
        <f>B85-B86</f>
        <v>0</v>
      </c>
      <c r="D86" s="72">
        <f>$B$2-B86</f>
        <v>0</v>
      </c>
    </row>
    <row r="87" spans="1:4" ht="12.75">
      <c r="A87" s="69"/>
      <c r="B87" s="70">
        <f>'Read First'!$D$12</f>
        <v>200</v>
      </c>
      <c r="C87" s="71">
        <f>B86-B87</f>
        <v>0</v>
      </c>
      <c r="D87" s="72">
        <f>$B$2-B87</f>
        <v>0</v>
      </c>
    </row>
    <row r="88" spans="1:4" ht="12.75">
      <c r="A88" s="69"/>
      <c r="B88" s="70">
        <f>'Read First'!$D$12</f>
        <v>200</v>
      </c>
      <c r="C88" s="71">
        <f>B87-B88</f>
        <v>0</v>
      </c>
      <c r="D88" s="72">
        <f>$B$2-B88</f>
        <v>0</v>
      </c>
    </row>
    <row r="89" spans="1:4" ht="12.75">
      <c r="A89" s="69"/>
      <c r="B89" s="70">
        <f>'Read First'!$D$12</f>
        <v>200</v>
      </c>
      <c r="C89" s="71">
        <f>B88-B89</f>
        <v>0</v>
      </c>
      <c r="D89" s="72">
        <f>$B$2-B89</f>
        <v>0</v>
      </c>
    </row>
    <row r="90" spans="1:4" ht="12.75">
      <c r="A90" s="69"/>
      <c r="B90" s="70">
        <f>'Read First'!$D$12</f>
        <v>200</v>
      </c>
      <c r="C90" s="71">
        <f>B89-B90</f>
        <v>0</v>
      </c>
      <c r="D90" s="72">
        <f>$B$2-B90</f>
        <v>0</v>
      </c>
    </row>
    <row r="91" spans="1:4" ht="12.75">
      <c r="A91" s="69"/>
      <c r="B91" s="70">
        <f>'Read First'!$D$12</f>
        <v>200</v>
      </c>
      <c r="C91" s="71">
        <f>B90-B91</f>
        <v>0</v>
      </c>
      <c r="D91" s="72">
        <f>$B$2-B91</f>
        <v>0</v>
      </c>
    </row>
    <row r="92" spans="1:4" ht="12.75">
      <c r="A92" s="69"/>
      <c r="B92" s="70">
        <f>'Read First'!$D$12</f>
        <v>200</v>
      </c>
      <c r="C92" s="71">
        <f>B91-B92</f>
        <v>0</v>
      </c>
      <c r="D92" s="72">
        <f>$B$2-B92</f>
        <v>0</v>
      </c>
    </row>
    <row r="93" spans="1:4" ht="12.75">
      <c r="A93" s="69"/>
      <c r="B93" s="70">
        <f>'Read First'!$D$12</f>
        <v>200</v>
      </c>
      <c r="C93" s="71">
        <f>B92-B93</f>
        <v>0</v>
      </c>
      <c r="D93" s="72">
        <f>$B$2-B93</f>
        <v>0</v>
      </c>
    </row>
    <row r="94" spans="1:4" ht="12.75">
      <c r="A94" s="69"/>
      <c r="B94" s="70">
        <f>'Read First'!$D$12</f>
        <v>200</v>
      </c>
      <c r="C94" s="71">
        <f>B93-B94</f>
        <v>0</v>
      </c>
      <c r="D94" s="72">
        <f>$B$2-B94</f>
        <v>0</v>
      </c>
    </row>
    <row r="95" spans="1:4" ht="12.75">
      <c r="A95" s="69"/>
      <c r="B95" s="70">
        <f>'Read First'!$D$12</f>
        <v>200</v>
      </c>
      <c r="C95" s="71">
        <f>B94-B95</f>
        <v>0</v>
      </c>
      <c r="D95" s="72">
        <f>$B$2-B95</f>
        <v>0</v>
      </c>
    </row>
    <row r="96" spans="1:4" ht="12.75">
      <c r="A96" s="69"/>
      <c r="B96" s="70">
        <f>'Read First'!$D$12</f>
        <v>200</v>
      </c>
      <c r="C96" s="71">
        <f>B95-B96</f>
        <v>0</v>
      </c>
      <c r="D96" s="72">
        <f>$B$2-B96</f>
        <v>0</v>
      </c>
    </row>
    <row r="97" spans="1:4" ht="12.75">
      <c r="A97" s="69"/>
      <c r="B97" s="70">
        <f>'Read First'!$D$12</f>
        <v>200</v>
      </c>
      <c r="C97" s="71">
        <f>B96-B97</f>
        <v>0</v>
      </c>
      <c r="D97" s="72">
        <f>$B$2-B97</f>
        <v>0</v>
      </c>
    </row>
    <row r="98" spans="1:4" ht="12.75">
      <c r="A98" s="69"/>
      <c r="B98" s="70">
        <f>'Read First'!$D$12</f>
        <v>200</v>
      </c>
      <c r="C98" s="71">
        <f>B97-B98</f>
        <v>0</v>
      </c>
      <c r="D98" s="72">
        <f>$B$2-B98</f>
        <v>0</v>
      </c>
    </row>
    <row r="99" spans="1:8" ht="12.75">
      <c r="A99" s="69"/>
      <c r="B99" s="70">
        <f>'Read First'!$D$12</f>
        <v>200</v>
      </c>
      <c r="C99" s="71">
        <f>B98-B99</f>
        <v>0</v>
      </c>
      <c r="D99" s="72">
        <f>$B$2-B99</f>
        <v>0</v>
      </c>
      <c r="G99"/>
      <c r="H99"/>
    </row>
    <row r="100" spans="1:8" ht="12.75">
      <c r="A100" s="69"/>
      <c r="B100" s="70">
        <f>'Read First'!$D$12</f>
        <v>200</v>
      </c>
      <c r="C100" s="71">
        <f>B99-B100</f>
        <v>0</v>
      </c>
      <c r="D100" s="72">
        <f>$B$2-B100</f>
        <v>0</v>
      </c>
      <c r="G100"/>
      <c r="H100"/>
    </row>
    <row r="101" spans="1:8" ht="12.75">
      <c r="A101" s="69"/>
      <c r="B101" s="70">
        <f>'Read First'!$D$12</f>
        <v>200</v>
      </c>
      <c r="C101" s="71">
        <f>B100-B101</f>
        <v>0</v>
      </c>
      <c r="D101" s="72">
        <f>$B$2-B101</f>
        <v>0</v>
      </c>
      <c r="G101"/>
      <c r="H101"/>
    </row>
    <row r="102" spans="1:8" ht="12.75">
      <c r="A102" s="69"/>
      <c r="B102" s="70">
        <f>'Read First'!$D$12</f>
        <v>200</v>
      </c>
      <c r="C102" s="71">
        <f>B101-B102</f>
        <v>0</v>
      </c>
      <c r="D102" s="72">
        <f>$B$2-B102</f>
        <v>0</v>
      </c>
      <c r="G102"/>
      <c r="H102"/>
    </row>
    <row r="103" spans="1:8" ht="12.75">
      <c r="A103" s="69"/>
      <c r="B103" s="70">
        <f>'Read First'!$D$12</f>
        <v>200</v>
      </c>
      <c r="C103" s="71">
        <f>B102-B103</f>
        <v>0</v>
      </c>
      <c r="D103" s="72">
        <f>$B$2-B103</f>
        <v>0</v>
      </c>
      <c r="G103"/>
      <c r="H103"/>
    </row>
    <row r="104" spans="1:8" ht="12.75">
      <c r="A104" s="69"/>
      <c r="B104" s="70">
        <f>'Read First'!$D$12</f>
        <v>200</v>
      </c>
      <c r="C104" s="71">
        <f>B103-B104</f>
        <v>0</v>
      </c>
      <c r="D104" s="72">
        <f>$B$2-B104</f>
        <v>0</v>
      </c>
      <c r="G104"/>
      <c r="H104"/>
    </row>
    <row r="105" spans="1:4" ht="12.75">
      <c r="A105" s="69"/>
      <c r="B105" s="70">
        <f>'Read First'!$D$12</f>
        <v>200</v>
      </c>
      <c r="C105" s="71">
        <f>B104-B105</f>
        <v>0</v>
      </c>
      <c r="D105" s="72">
        <f>$B$2-B105</f>
        <v>0</v>
      </c>
    </row>
    <row r="106" spans="1:4" ht="12.75">
      <c r="A106" s="69"/>
      <c r="B106" s="70">
        <f>'Read First'!$D$12</f>
        <v>200</v>
      </c>
      <c r="C106" s="71">
        <f>B105-B106</f>
        <v>0</v>
      </c>
      <c r="D106" s="72">
        <f>$B$2-B106</f>
        <v>0</v>
      </c>
    </row>
    <row r="107" spans="1:4" ht="12.75">
      <c r="A107" s="69"/>
      <c r="B107" s="70">
        <f>'Read First'!$D$12</f>
        <v>200</v>
      </c>
      <c r="C107" s="71">
        <f>B106-B107</f>
        <v>0</v>
      </c>
      <c r="D107" s="72">
        <f>$B$2-B107</f>
        <v>0</v>
      </c>
    </row>
    <row r="108" spans="1:4" ht="12.75">
      <c r="A108" s="69"/>
      <c r="B108" s="70">
        <f>'Read First'!$D$12</f>
        <v>200</v>
      </c>
      <c r="C108" s="71">
        <f>B107-B108</f>
        <v>0</v>
      </c>
      <c r="D108" s="72">
        <f>$B$2-B108</f>
        <v>0</v>
      </c>
    </row>
    <row r="109" spans="1:4" ht="12.75">
      <c r="A109" s="69"/>
      <c r="B109" s="70">
        <f>'Read First'!$D$12</f>
        <v>200</v>
      </c>
      <c r="C109" s="71">
        <f>B108-B109</f>
        <v>0</v>
      </c>
      <c r="D109" s="72">
        <f>$B$2-B109</f>
        <v>0</v>
      </c>
    </row>
    <row r="110" spans="1:4" ht="12.75">
      <c r="A110" s="69"/>
      <c r="B110" s="70">
        <f>'Read First'!$D$12</f>
        <v>200</v>
      </c>
      <c r="C110" s="71">
        <f>B109-B110</f>
        <v>0</v>
      </c>
      <c r="D110" s="72">
        <f>$B$2-B110</f>
        <v>0</v>
      </c>
    </row>
    <row r="111" spans="1:4" ht="12.75">
      <c r="A111" s="69"/>
      <c r="B111" s="70">
        <f>'Read First'!$D$12</f>
        <v>200</v>
      </c>
      <c r="C111" s="71">
        <f>B110-B111</f>
        <v>0</v>
      </c>
      <c r="D111" s="72">
        <f>$B$2-B111</f>
        <v>0</v>
      </c>
    </row>
    <row r="112" spans="1:4" ht="12.75">
      <c r="A112" s="69"/>
      <c r="B112" s="70">
        <f>'Read First'!$D$12</f>
        <v>200</v>
      </c>
      <c r="C112" s="71">
        <f>B111-B112</f>
        <v>0</v>
      </c>
      <c r="D112" s="72">
        <f>$B$2-B112</f>
        <v>0</v>
      </c>
    </row>
    <row r="113" spans="1:4" ht="12.75">
      <c r="A113" s="69"/>
      <c r="B113" s="70">
        <f>'Read First'!$D$12</f>
        <v>200</v>
      </c>
      <c r="C113" s="71">
        <f>B112-B113</f>
        <v>0</v>
      </c>
      <c r="D113" s="72">
        <f>$B$2-B113</f>
        <v>0</v>
      </c>
    </row>
    <row r="114" spans="1:4" ht="12.75">
      <c r="A114" s="69"/>
      <c r="B114" s="70">
        <f>'Read First'!$D$12</f>
        <v>200</v>
      </c>
      <c r="C114" s="71">
        <f>B113-B114</f>
        <v>0</v>
      </c>
      <c r="D114" s="72">
        <f>$B$2-B114</f>
        <v>0</v>
      </c>
    </row>
    <row r="115" spans="1:4" ht="12.75">
      <c r="A115" s="69"/>
      <c r="B115" s="70">
        <f>'Read First'!$D$12</f>
        <v>200</v>
      </c>
      <c r="C115" s="71">
        <f>B114-B115</f>
        <v>0</v>
      </c>
      <c r="D115" s="72">
        <f>$B$2-B115</f>
        <v>0</v>
      </c>
    </row>
    <row r="116" spans="1:4" ht="12.75">
      <c r="A116" s="69"/>
      <c r="B116" s="70">
        <f>'Read First'!$D$12</f>
        <v>200</v>
      </c>
      <c r="C116" s="71">
        <f>B115-B116</f>
        <v>0</v>
      </c>
      <c r="D116" s="72">
        <f>$B$2-B116</f>
        <v>0</v>
      </c>
    </row>
    <row r="117" spans="1:4" ht="12.75">
      <c r="A117" s="69"/>
      <c r="B117" s="70">
        <f>'Read First'!$D$12</f>
        <v>200</v>
      </c>
      <c r="C117" s="71">
        <f>B116-B117</f>
        <v>0</v>
      </c>
      <c r="D117" s="72">
        <f>$B$2-B117</f>
        <v>0</v>
      </c>
    </row>
    <row r="118" spans="1:4" ht="12.75">
      <c r="A118" s="69"/>
      <c r="B118" s="70">
        <f>'Read First'!$D$12</f>
        <v>200</v>
      </c>
      <c r="C118" s="71">
        <f>B117-B118</f>
        <v>0</v>
      </c>
      <c r="D118" s="72">
        <f>$B$2-B118</f>
        <v>0</v>
      </c>
    </row>
    <row r="119" spans="1:4" ht="12.75">
      <c r="A119" s="69"/>
      <c r="B119" s="70">
        <f>'Read First'!$D$12</f>
        <v>200</v>
      </c>
      <c r="C119" s="71">
        <f>B118-B119</f>
        <v>0</v>
      </c>
      <c r="D119" s="72">
        <f>$B$2-B119</f>
        <v>0</v>
      </c>
    </row>
    <row r="120" spans="1:4" ht="12.75">
      <c r="A120" s="69"/>
      <c r="B120" s="70">
        <f>'Read First'!$D$12</f>
        <v>200</v>
      </c>
      <c r="C120" s="71">
        <f>B119-B120</f>
        <v>0</v>
      </c>
      <c r="D120" s="72">
        <f>$B$2-B120</f>
        <v>0</v>
      </c>
    </row>
    <row r="121" spans="1:4" ht="12.75">
      <c r="A121" s="69"/>
      <c r="B121" s="70">
        <f>'Read First'!$D$12</f>
        <v>200</v>
      </c>
      <c r="C121" s="71">
        <f>B120-B121</f>
        <v>0</v>
      </c>
      <c r="D121" s="72">
        <f>$B$2-B121</f>
        <v>0</v>
      </c>
    </row>
    <row r="122" spans="1:4" ht="12.75">
      <c r="A122" s="69"/>
      <c r="B122" s="70">
        <f>'Read First'!$D$12</f>
        <v>200</v>
      </c>
      <c r="C122" s="71">
        <f>B121-B122</f>
        <v>0</v>
      </c>
      <c r="D122" s="72">
        <f>$B$2-B122</f>
        <v>0</v>
      </c>
    </row>
    <row r="123" spans="1:4" ht="12.75">
      <c r="A123" s="69"/>
      <c r="B123" s="70">
        <f>'Read First'!$D$12</f>
        <v>200</v>
      </c>
      <c r="C123" s="71">
        <f>B122-B123</f>
        <v>0</v>
      </c>
      <c r="D123" s="72">
        <f>$B$2-B123</f>
        <v>0</v>
      </c>
    </row>
    <row r="124" spans="1:4" ht="12.75">
      <c r="A124" s="69"/>
      <c r="B124" s="70">
        <f>'Read First'!$D$12</f>
        <v>200</v>
      </c>
      <c r="C124" s="71">
        <f>B123-B124</f>
        <v>0</v>
      </c>
      <c r="D124" s="72">
        <f>$B$2-B124</f>
        <v>0</v>
      </c>
    </row>
    <row r="125" spans="1:4" ht="12.75">
      <c r="A125" s="69"/>
      <c r="B125" s="70">
        <f>'Read First'!$D$12</f>
        <v>200</v>
      </c>
      <c r="C125" s="71">
        <f>B124-B125</f>
        <v>0</v>
      </c>
      <c r="D125" s="72">
        <f>$B$2-B125</f>
        <v>0</v>
      </c>
    </row>
    <row r="126" spans="1:4" ht="12.75">
      <c r="A126" s="69"/>
      <c r="B126" s="70">
        <f>'Read First'!$D$12</f>
        <v>200</v>
      </c>
      <c r="C126" s="71">
        <f>B125-B126</f>
        <v>0</v>
      </c>
      <c r="D126" s="72">
        <f>$B$2-B126</f>
        <v>0</v>
      </c>
    </row>
    <row r="127" spans="1:4" ht="12.75">
      <c r="A127" s="69"/>
      <c r="B127" s="70">
        <f>'Read First'!$D$12</f>
        <v>200</v>
      </c>
      <c r="C127" s="71">
        <f>B126-B127</f>
        <v>0</v>
      </c>
      <c r="D127" s="72">
        <f>$B$2-B127</f>
        <v>0</v>
      </c>
    </row>
    <row r="128" spans="1:4" ht="12.75">
      <c r="A128" s="69"/>
      <c r="B128" s="70">
        <f>'Read First'!$D$12</f>
        <v>200</v>
      </c>
      <c r="C128" s="71">
        <f>B127-B128</f>
        <v>0</v>
      </c>
      <c r="D128" s="72">
        <f>$B$2-B128</f>
        <v>0</v>
      </c>
    </row>
    <row r="129" spans="1:4" ht="12.75">
      <c r="A129" s="69"/>
      <c r="B129" s="70">
        <f>'Read First'!$D$12</f>
        <v>200</v>
      </c>
      <c r="C129" s="71">
        <f>B128-B129</f>
        <v>0</v>
      </c>
      <c r="D129" s="72">
        <f>$B$2-B129</f>
        <v>0</v>
      </c>
    </row>
    <row r="130" spans="1:4" ht="12.75">
      <c r="A130" s="69"/>
      <c r="B130" s="70">
        <f>'Read First'!$D$12</f>
        <v>200</v>
      </c>
      <c r="C130" s="71">
        <f>B129-B130</f>
        <v>0</v>
      </c>
      <c r="D130" s="72">
        <f>$B$2-B130</f>
        <v>0</v>
      </c>
    </row>
    <row r="131" spans="1:4" ht="12.75">
      <c r="A131" s="69"/>
      <c r="B131" s="70">
        <f>'Read First'!$D$12</f>
        <v>200</v>
      </c>
      <c r="C131" s="71">
        <f>B130-B131</f>
        <v>0</v>
      </c>
      <c r="D131" s="72">
        <f>$B$2-B131</f>
        <v>0</v>
      </c>
    </row>
    <row r="132" spans="1:4" ht="12.75">
      <c r="A132" s="69"/>
      <c r="B132" s="70">
        <f>'Read First'!$D$12</f>
        <v>200</v>
      </c>
      <c r="C132" s="71">
        <f>B131-B132</f>
        <v>0</v>
      </c>
      <c r="D132" s="72">
        <f>$B$2-B132</f>
        <v>0</v>
      </c>
    </row>
    <row r="133" spans="1:4" ht="12.75">
      <c r="A133" s="69"/>
      <c r="B133" s="70">
        <f>'Read First'!$D$12</f>
        <v>200</v>
      </c>
      <c r="C133" s="71">
        <f>B132-B133</f>
        <v>0</v>
      </c>
      <c r="D133" s="72">
        <f>$B$2-B133</f>
        <v>0</v>
      </c>
    </row>
    <row r="134" spans="1:4" ht="12.75">
      <c r="A134" s="69"/>
      <c r="B134" s="70">
        <f>'Read First'!$D$12</f>
        <v>200</v>
      </c>
      <c r="C134" s="71">
        <f>B133-B134</f>
        <v>0</v>
      </c>
      <c r="D134" s="72">
        <f>$B$2-B134</f>
        <v>0</v>
      </c>
    </row>
    <row r="135" spans="1:4" ht="12.75">
      <c r="A135" s="69"/>
      <c r="B135" s="70">
        <f>'Read First'!$D$12</f>
        <v>200</v>
      </c>
      <c r="C135" s="71">
        <f>B134-B135</f>
        <v>0</v>
      </c>
      <c r="D135" s="72">
        <f>$B$2-B135</f>
        <v>0</v>
      </c>
    </row>
    <row r="136" spans="1:4" ht="12.75">
      <c r="A136" s="69"/>
      <c r="B136" s="70">
        <f>'Read First'!$D$12</f>
        <v>200</v>
      </c>
      <c r="C136" s="71">
        <f>B135-B136</f>
        <v>0</v>
      </c>
      <c r="D136" s="72">
        <f>$B$2-B136</f>
        <v>0</v>
      </c>
    </row>
    <row r="137" spans="1:4" ht="12.75">
      <c r="A137" s="69"/>
      <c r="B137" s="70">
        <f>'Read First'!$D$12</f>
        <v>200</v>
      </c>
      <c r="C137" s="71">
        <f>B136-B137</f>
        <v>0</v>
      </c>
      <c r="D137" s="72">
        <f>$B$2-B137</f>
        <v>0</v>
      </c>
    </row>
    <row r="138" spans="1:4" ht="12.75">
      <c r="A138" s="69"/>
      <c r="B138" s="70">
        <f>'Read First'!$D$12</f>
        <v>200</v>
      </c>
      <c r="C138" s="71">
        <f>B137-B138</f>
        <v>0</v>
      </c>
      <c r="D138" s="72">
        <f>$B$2-B138</f>
        <v>0</v>
      </c>
    </row>
    <row r="139" spans="1:4" ht="12.75">
      <c r="A139" s="69"/>
      <c r="B139" s="70">
        <f>'Read First'!$D$12</f>
        <v>200</v>
      </c>
      <c r="C139" s="71">
        <f>B138-B139</f>
        <v>0</v>
      </c>
      <c r="D139" s="72">
        <f>$B$2-B139</f>
        <v>0</v>
      </c>
    </row>
    <row r="140" spans="1:4" ht="12.75">
      <c r="A140" s="69"/>
      <c r="B140" s="70">
        <f>'Read First'!$D$12</f>
        <v>200</v>
      </c>
      <c r="C140" s="71">
        <f>B139-B140</f>
        <v>0</v>
      </c>
      <c r="D140" s="72">
        <f>$B$2-B140</f>
        <v>0</v>
      </c>
    </row>
    <row r="141" spans="1:4" ht="12.75">
      <c r="A141" s="69"/>
      <c r="B141" s="70">
        <f>'Read First'!$D$12</f>
        <v>200</v>
      </c>
      <c r="C141" s="71">
        <f>B140-B141</f>
        <v>0</v>
      </c>
      <c r="D141" s="72">
        <f>$B$2-B141</f>
        <v>0</v>
      </c>
    </row>
    <row r="142" spans="1:4" ht="12.75">
      <c r="A142" s="69"/>
      <c r="B142" s="70">
        <f>'Read First'!$D$12</f>
        <v>200</v>
      </c>
      <c r="C142" s="71">
        <f>B141-B142</f>
        <v>0</v>
      </c>
      <c r="D142" s="72">
        <f>$B$2-B142</f>
        <v>0</v>
      </c>
    </row>
    <row r="143" spans="1:4" ht="12.75">
      <c r="A143" s="69"/>
      <c r="B143" s="70">
        <f>'Read First'!$D$12</f>
        <v>200</v>
      </c>
      <c r="C143" s="71">
        <f>B142-B143</f>
        <v>0</v>
      </c>
      <c r="D143" s="72">
        <f>$B$2-B143</f>
        <v>0</v>
      </c>
    </row>
    <row r="144" spans="1:4" ht="12.75">
      <c r="A144" s="69"/>
      <c r="B144" s="70">
        <f>'Read First'!$D$12</f>
        <v>200</v>
      </c>
      <c r="C144" s="71">
        <f>B143-B144</f>
        <v>0</v>
      </c>
      <c r="D144" s="72">
        <f>$B$2-B144</f>
        <v>0</v>
      </c>
    </row>
    <row r="145" spans="1:4" ht="12.75">
      <c r="A145" s="69"/>
      <c r="B145" s="70">
        <f>'Read First'!$D$12</f>
        <v>200</v>
      </c>
      <c r="C145" s="71">
        <f>B144-B145</f>
        <v>0</v>
      </c>
      <c r="D145" s="72">
        <f>$B$2-B145</f>
        <v>0</v>
      </c>
    </row>
    <row r="146" spans="1:4" ht="12.75">
      <c r="A146" s="69"/>
      <c r="B146" s="70">
        <f>'Read First'!$D$12</f>
        <v>200</v>
      </c>
      <c r="C146" s="71">
        <f>B145-B146</f>
        <v>0</v>
      </c>
      <c r="D146" s="72">
        <f>$B$2-B146</f>
        <v>0</v>
      </c>
    </row>
    <row r="147" spans="1:4" ht="12.75">
      <c r="A147" s="69"/>
      <c r="B147" s="70">
        <f>'Read First'!$D$12</f>
        <v>200</v>
      </c>
      <c r="C147" s="71">
        <f>B146-B147</f>
        <v>0</v>
      </c>
      <c r="D147" s="72">
        <f>$B$2-B147</f>
        <v>0</v>
      </c>
    </row>
    <row r="148" spans="1:4" ht="12.75">
      <c r="A148" s="69"/>
      <c r="B148" s="70">
        <f>'Read First'!$D$12</f>
        <v>200</v>
      </c>
      <c r="C148" s="71">
        <f>B147-B148</f>
        <v>0</v>
      </c>
      <c r="D148" s="72">
        <f>$B$2-B148</f>
        <v>0</v>
      </c>
    </row>
    <row r="149" spans="1:4" ht="12.75">
      <c r="A149" s="69"/>
      <c r="B149" s="70">
        <f>'Read First'!$D$12</f>
        <v>200</v>
      </c>
      <c r="C149" s="71">
        <f>B148-B149</f>
        <v>0</v>
      </c>
      <c r="D149" s="72">
        <f>$B$2-B149</f>
        <v>0</v>
      </c>
    </row>
    <row r="150" spans="1:4" ht="12.75">
      <c r="A150" s="69"/>
      <c r="B150" s="70">
        <f>'Read First'!$D$12</f>
        <v>200</v>
      </c>
      <c r="C150" s="71">
        <f>B149-B150</f>
        <v>0</v>
      </c>
      <c r="D150" s="72">
        <f>$B$2-B150</f>
        <v>0</v>
      </c>
    </row>
    <row r="151" spans="1:4" ht="12.75">
      <c r="A151" s="69"/>
      <c r="B151" s="70">
        <f>'Read First'!$D$12</f>
        <v>200</v>
      </c>
      <c r="C151" s="71">
        <f>B150-B151</f>
        <v>0</v>
      </c>
      <c r="D151" s="72">
        <f>$B$2-B151</f>
        <v>0</v>
      </c>
    </row>
    <row r="152" spans="1:4" ht="12.75">
      <c r="A152" s="69"/>
      <c r="B152" s="70">
        <f>'Read First'!$D$12</f>
        <v>200</v>
      </c>
      <c r="C152" s="71">
        <f>B151-B152</f>
        <v>0</v>
      </c>
      <c r="D152" s="72">
        <f>$B$2-B152</f>
        <v>0</v>
      </c>
    </row>
    <row r="153" spans="1:4" ht="12.75">
      <c r="A153" s="69"/>
      <c r="B153" s="70">
        <f>'Read First'!$D$12</f>
        <v>200</v>
      </c>
      <c r="C153" s="71">
        <f>B152-B153</f>
        <v>0</v>
      </c>
      <c r="D153" s="72">
        <f>$B$2-B153</f>
        <v>0</v>
      </c>
    </row>
    <row r="154" spans="1:4" ht="12.75">
      <c r="A154" s="69"/>
      <c r="B154" s="70">
        <f>'Read First'!$D$12</f>
        <v>200</v>
      </c>
      <c r="C154" s="71">
        <f>B153-B154</f>
        <v>0</v>
      </c>
      <c r="D154" s="72">
        <f>$B$2-B154</f>
        <v>0</v>
      </c>
    </row>
    <row r="155" spans="1:4" ht="12.75">
      <c r="A155" s="69"/>
      <c r="B155" s="70">
        <f>'Read First'!$D$12</f>
        <v>200</v>
      </c>
      <c r="C155" s="71">
        <f>B154-B155</f>
        <v>0</v>
      </c>
      <c r="D155" s="72">
        <f>$B$2-B155</f>
        <v>0</v>
      </c>
    </row>
    <row r="156" spans="1:4" ht="12.75">
      <c r="A156" s="69"/>
      <c r="B156" s="70">
        <f>'Read First'!$D$12</f>
        <v>200</v>
      </c>
      <c r="C156" s="71">
        <f>B155-B156</f>
        <v>0</v>
      </c>
      <c r="D156" s="72">
        <f>$B$2-B156</f>
        <v>0</v>
      </c>
    </row>
    <row r="157" spans="1:4" ht="12.75">
      <c r="A157" s="69"/>
      <c r="B157" s="70">
        <f>'Read First'!$D$12</f>
        <v>200</v>
      </c>
      <c r="C157" s="71">
        <f>B156-B157</f>
        <v>0</v>
      </c>
      <c r="D157" s="72">
        <f>$B$2-B157</f>
        <v>0</v>
      </c>
    </row>
    <row r="158" spans="1:4" ht="12.75">
      <c r="A158" s="69"/>
      <c r="B158" s="70">
        <f>'Read First'!$D$12</f>
        <v>200</v>
      </c>
      <c r="C158" s="71">
        <f>B157-B158</f>
        <v>0</v>
      </c>
      <c r="D158" s="72">
        <f>$B$2-B158</f>
        <v>0</v>
      </c>
    </row>
    <row r="159" spans="1:4" ht="12.75">
      <c r="A159" s="69"/>
      <c r="B159" s="70">
        <f>'Read First'!$D$12</f>
        <v>200</v>
      </c>
      <c r="C159" s="71">
        <f>B158-B159</f>
        <v>0</v>
      </c>
      <c r="D159" s="72">
        <f>$B$2-B159</f>
        <v>0</v>
      </c>
    </row>
    <row r="160" spans="1:4" ht="12.75">
      <c r="A160" s="69"/>
      <c r="B160" s="70">
        <f>'Read First'!$D$12</f>
        <v>200</v>
      </c>
      <c r="C160" s="71">
        <f>B159-B160</f>
        <v>0</v>
      </c>
      <c r="D160" s="72">
        <f>$B$2-B160</f>
        <v>0</v>
      </c>
    </row>
    <row r="161" spans="1:4" ht="12.75">
      <c r="A161" s="69"/>
      <c r="B161" s="70">
        <f>'Read First'!$D$12</f>
        <v>200</v>
      </c>
      <c r="C161" s="71">
        <f>B160-B161</f>
        <v>0</v>
      </c>
      <c r="D161" s="72">
        <f>$B$2-B161</f>
        <v>0</v>
      </c>
    </row>
    <row r="162" spans="1:4" ht="12.75">
      <c r="A162" s="69"/>
      <c r="B162" s="70">
        <f>'Read First'!$D$12</f>
        <v>200</v>
      </c>
      <c r="C162" s="71">
        <f>B161-B162</f>
        <v>0</v>
      </c>
      <c r="D162" s="72">
        <f>$B$2-B162</f>
        <v>0</v>
      </c>
    </row>
    <row r="163" spans="1:4" ht="12.75">
      <c r="A163" s="69"/>
      <c r="B163" s="70">
        <f>'Read First'!$D$12</f>
        <v>200</v>
      </c>
      <c r="C163" s="71">
        <f>B162-B163</f>
        <v>0</v>
      </c>
      <c r="D163" s="72">
        <f>$B$2-B163</f>
        <v>0</v>
      </c>
    </row>
    <row r="164" spans="1:4" ht="12.75">
      <c r="A164" s="69"/>
      <c r="B164" s="70">
        <f>'Read First'!$D$12</f>
        <v>200</v>
      </c>
      <c r="C164" s="71">
        <f>B163-B164</f>
        <v>0</v>
      </c>
      <c r="D164" s="72">
        <f>$B$2-B164</f>
        <v>0</v>
      </c>
    </row>
    <row r="165" spans="1:4" ht="12.75">
      <c r="A165" s="69"/>
      <c r="B165" s="70">
        <f>'Read First'!$D$12</f>
        <v>200</v>
      </c>
      <c r="C165" s="71">
        <f>B164-B165</f>
        <v>0</v>
      </c>
      <c r="D165" s="72">
        <f>$B$2-B165</f>
        <v>0</v>
      </c>
    </row>
    <row r="166" spans="1:4" ht="12.75">
      <c r="A166" s="69"/>
      <c r="B166" s="70">
        <f>'Read First'!$D$12</f>
        <v>200</v>
      </c>
      <c r="C166" s="71">
        <f>B165-B166</f>
        <v>0</v>
      </c>
      <c r="D166" s="72">
        <f>$B$2-B166</f>
        <v>0</v>
      </c>
    </row>
    <row r="167" spans="1:4" ht="12.75">
      <c r="A167" s="69"/>
      <c r="B167" s="70">
        <f>'Read First'!$D$12</f>
        <v>200</v>
      </c>
      <c r="C167" s="71">
        <f>B166-B167</f>
        <v>0</v>
      </c>
      <c r="D167" s="72">
        <f>$B$2-B167</f>
        <v>0</v>
      </c>
    </row>
    <row r="168" spans="1:4" ht="12.75">
      <c r="A168" s="69"/>
      <c r="B168" s="70">
        <f>'Read First'!$D$12</f>
        <v>200</v>
      </c>
      <c r="C168" s="71">
        <f>B167-B168</f>
        <v>0</v>
      </c>
      <c r="D168" s="72">
        <f>$B$2-B168</f>
        <v>0</v>
      </c>
    </row>
    <row r="169" spans="1:4" ht="12.75">
      <c r="A169" s="69"/>
      <c r="B169" s="70">
        <f>'Read First'!$D$12</f>
        <v>200</v>
      </c>
      <c r="C169" s="71">
        <f>B168-B169</f>
        <v>0</v>
      </c>
      <c r="D169" s="72">
        <f>$B$2-B169</f>
        <v>0</v>
      </c>
    </row>
    <row r="170" spans="1:4" ht="12.75">
      <c r="A170" s="69"/>
      <c r="B170" s="70">
        <f>'Read First'!$D$12</f>
        <v>200</v>
      </c>
      <c r="C170" s="71">
        <f>B169-B170</f>
        <v>0</v>
      </c>
      <c r="D170" s="72">
        <f>$B$2-B170</f>
        <v>0</v>
      </c>
    </row>
    <row r="171" spans="1:4" ht="12.75">
      <c r="A171" s="69"/>
      <c r="B171" s="70">
        <f>'Read First'!$D$12</f>
        <v>200</v>
      </c>
      <c r="C171" s="71">
        <f>B170-B171</f>
        <v>0</v>
      </c>
      <c r="D171" s="72">
        <f>$B$2-B171</f>
        <v>0</v>
      </c>
    </row>
    <row r="172" spans="1:4" ht="12.75">
      <c r="A172" s="69"/>
      <c r="B172" s="70">
        <f>'Read First'!$D$12</f>
        <v>200</v>
      </c>
      <c r="C172" s="71">
        <f>B171-B172</f>
        <v>0</v>
      </c>
      <c r="D172" s="72">
        <f>$B$2-B172</f>
        <v>0</v>
      </c>
    </row>
    <row r="173" spans="1:4" ht="12.75">
      <c r="A173" s="69"/>
      <c r="B173" s="70">
        <f>'Read First'!$D$12</f>
        <v>200</v>
      </c>
      <c r="C173" s="71">
        <f>B172-B173</f>
        <v>0</v>
      </c>
      <c r="D173" s="72">
        <f>$B$2-B173</f>
        <v>0</v>
      </c>
    </row>
    <row r="174" spans="1:4" ht="12.75">
      <c r="A174" s="69"/>
      <c r="B174" s="70">
        <f>'Read First'!$D$12</f>
        <v>200</v>
      </c>
      <c r="C174" s="71">
        <f>B173-B174</f>
        <v>0</v>
      </c>
      <c r="D174" s="72">
        <f>$B$2-B174</f>
        <v>0</v>
      </c>
    </row>
    <row r="175" spans="1:4" ht="12.75">
      <c r="A175" s="69"/>
      <c r="B175" s="70">
        <f>'Read First'!$D$12</f>
        <v>200</v>
      </c>
      <c r="C175" s="71">
        <f>B174-B175</f>
        <v>0</v>
      </c>
      <c r="D175" s="72">
        <f>$B$2-B175</f>
        <v>0</v>
      </c>
    </row>
    <row r="176" spans="1:4" ht="12.75">
      <c r="A176" s="69"/>
      <c r="B176" s="70">
        <f>'Read First'!$D$12</f>
        <v>200</v>
      </c>
      <c r="C176" s="71">
        <f>B175-B176</f>
        <v>0</v>
      </c>
      <c r="D176" s="72">
        <f>$B$2-B176</f>
        <v>0</v>
      </c>
    </row>
    <row r="177" spans="1:4" ht="12.75">
      <c r="A177" s="69"/>
      <c r="B177" s="70">
        <f>'Read First'!$D$12</f>
        <v>200</v>
      </c>
      <c r="C177" s="71">
        <f>B176-B177</f>
        <v>0</v>
      </c>
      <c r="D177" s="72">
        <f>$B$2-B177</f>
        <v>0</v>
      </c>
    </row>
    <row r="178" spans="1:4" ht="12.75">
      <c r="A178" s="69"/>
      <c r="B178" s="70">
        <f>'Read First'!$D$12</f>
        <v>200</v>
      </c>
      <c r="C178" s="71">
        <f>B177-B178</f>
        <v>0</v>
      </c>
      <c r="D178" s="72">
        <f>$B$2-B178</f>
        <v>0</v>
      </c>
    </row>
    <row r="179" spans="1:4" ht="12.75">
      <c r="A179" s="69"/>
      <c r="B179" s="70">
        <f>'Read First'!$D$12</f>
        <v>200</v>
      </c>
      <c r="C179" s="71">
        <f>B178-B179</f>
        <v>0</v>
      </c>
      <c r="D179" s="72">
        <f>$B$2-B179</f>
        <v>0</v>
      </c>
    </row>
    <row r="180" spans="1:4" ht="12.75">
      <c r="A180" s="69"/>
      <c r="B180" s="70">
        <f>'Read First'!$D$12</f>
        <v>200</v>
      </c>
      <c r="C180" s="71">
        <f>B179-B180</f>
        <v>0</v>
      </c>
      <c r="D180" s="72">
        <f>$B$2-B180</f>
        <v>0</v>
      </c>
    </row>
    <row r="181" spans="1:4" ht="12.75">
      <c r="A181" s="69"/>
      <c r="B181" s="70">
        <f>'Read First'!$D$12</f>
        <v>200</v>
      </c>
      <c r="C181" s="71">
        <f>B180-B181</f>
        <v>0</v>
      </c>
      <c r="D181" s="72">
        <f>$B$2-B181</f>
        <v>0</v>
      </c>
    </row>
    <row r="182" spans="1:4" ht="12.75">
      <c r="A182" s="69"/>
      <c r="B182" s="70">
        <f>'Read First'!$D$12</f>
        <v>200</v>
      </c>
      <c r="C182" s="71">
        <f>B181-B182</f>
        <v>0</v>
      </c>
      <c r="D182" s="72">
        <f>$B$2-B182</f>
        <v>0</v>
      </c>
    </row>
    <row r="183" spans="1:4" ht="12.75">
      <c r="A183" s="69"/>
      <c r="B183" s="70">
        <f>'Read First'!$D$12</f>
        <v>200</v>
      </c>
      <c r="C183" s="71">
        <f>B182-B183</f>
        <v>0</v>
      </c>
      <c r="D183" s="72">
        <f>$B$2-B183</f>
        <v>0</v>
      </c>
    </row>
    <row r="184" spans="1:4" ht="12.75">
      <c r="A184" s="69"/>
      <c r="B184" s="70">
        <f>'Read First'!$D$12</f>
        <v>200</v>
      </c>
      <c r="C184" s="71">
        <f>B183-B184</f>
        <v>0</v>
      </c>
      <c r="D184" s="72">
        <f>$B$2-B184</f>
        <v>0</v>
      </c>
    </row>
    <row r="185" spans="1:4" ht="12.75">
      <c r="A185" s="69"/>
      <c r="B185" s="70">
        <f>'Read First'!$D$12</f>
        <v>200</v>
      </c>
      <c r="C185" s="71">
        <f>B184-B185</f>
        <v>0</v>
      </c>
      <c r="D185" s="72">
        <f>$B$2-B185</f>
        <v>0</v>
      </c>
    </row>
    <row r="186" spans="1:4" ht="12.75">
      <c r="A186" s="69"/>
      <c r="B186" s="70">
        <f>'Read First'!$D$12</f>
        <v>200</v>
      </c>
      <c r="C186" s="71">
        <f>B185-B186</f>
        <v>0</v>
      </c>
      <c r="D186" s="72">
        <f>$B$2-B186</f>
        <v>0</v>
      </c>
    </row>
    <row r="187" spans="1:4" ht="12.75">
      <c r="A187" s="69"/>
      <c r="B187" s="70">
        <f>'Read First'!$D$12</f>
        <v>200</v>
      </c>
      <c r="C187" s="71">
        <f>B186-B187</f>
        <v>0</v>
      </c>
      <c r="D187" s="72">
        <f>$B$2-B187</f>
        <v>0</v>
      </c>
    </row>
    <row r="188" spans="1:4" ht="12.75">
      <c r="A188" s="69"/>
      <c r="B188" s="70">
        <f>'Read First'!$D$12</f>
        <v>200</v>
      </c>
      <c r="C188" s="71">
        <f>B187-B188</f>
        <v>0</v>
      </c>
      <c r="D188" s="72">
        <f>$B$2-B188</f>
        <v>0</v>
      </c>
    </row>
    <row r="189" spans="1:4" ht="12.75">
      <c r="A189" s="69"/>
      <c r="B189" s="70">
        <f>'Read First'!$D$12</f>
        <v>200</v>
      </c>
      <c r="C189" s="71">
        <f>B188-B189</f>
        <v>0</v>
      </c>
      <c r="D189" s="72">
        <f>$B$2-B189</f>
        <v>0</v>
      </c>
    </row>
    <row r="190" spans="1:4" ht="12.75">
      <c r="A190" s="69"/>
      <c r="B190" s="70">
        <f>'Read First'!$D$12</f>
        <v>200</v>
      </c>
      <c r="C190" s="71">
        <f>B189-B190</f>
        <v>0</v>
      </c>
      <c r="D190" s="72">
        <f>$B$2-B190</f>
        <v>0</v>
      </c>
    </row>
    <row r="191" spans="1:4" ht="12.75">
      <c r="A191" s="69"/>
      <c r="B191" s="70">
        <f>'Read First'!$D$12</f>
        <v>200</v>
      </c>
      <c r="C191" s="71">
        <f>B190-B191</f>
        <v>0</v>
      </c>
      <c r="D191" s="72">
        <f>$B$2-B191</f>
        <v>0</v>
      </c>
    </row>
    <row r="192" spans="1:4" ht="12.75">
      <c r="A192" s="69"/>
      <c r="B192" s="70">
        <f>'Read First'!$D$12</f>
        <v>200</v>
      </c>
      <c r="C192" s="71">
        <f>B191-B192</f>
        <v>0</v>
      </c>
      <c r="D192" s="72">
        <f>$B$2-B192</f>
        <v>0</v>
      </c>
    </row>
    <row r="193" spans="1:4" ht="12.75">
      <c r="A193" s="69"/>
      <c r="B193" s="70">
        <f>'Read First'!$D$12</f>
        <v>200</v>
      </c>
      <c r="C193" s="71">
        <f>B192-B193</f>
        <v>0</v>
      </c>
      <c r="D193" s="72">
        <f>$B$2-B193</f>
        <v>0</v>
      </c>
    </row>
    <row r="194" spans="1:4" ht="12.75">
      <c r="A194" s="69"/>
      <c r="B194" s="70">
        <f>'Read First'!$D$12</f>
        <v>200</v>
      </c>
      <c r="C194" s="71">
        <f>B193-B194</f>
        <v>0</v>
      </c>
      <c r="D194" s="72">
        <f>$B$2-B194</f>
        <v>0</v>
      </c>
    </row>
    <row r="195" spans="1:4" ht="12.75">
      <c r="A195" s="69"/>
      <c r="B195" s="70">
        <f>'Read First'!$D$12</f>
        <v>200</v>
      </c>
      <c r="C195" s="71">
        <f>B194-B195</f>
        <v>0</v>
      </c>
      <c r="D195" s="72">
        <f>$B$2-B195</f>
        <v>0</v>
      </c>
    </row>
    <row r="196" spans="1:4" ht="12.75">
      <c r="A196" s="69"/>
      <c r="B196" s="70">
        <f>'Read First'!$D$12</f>
        <v>200</v>
      </c>
      <c r="C196" s="71">
        <f>B195-B196</f>
        <v>0</v>
      </c>
      <c r="D196" s="72">
        <f>$B$2-B196</f>
        <v>0</v>
      </c>
    </row>
    <row r="197" spans="1:4" ht="12.75">
      <c r="A197" s="69"/>
      <c r="B197" s="70">
        <f>'Read First'!$D$12</f>
        <v>200</v>
      </c>
      <c r="C197" s="71">
        <f>B196-B197</f>
        <v>0</v>
      </c>
      <c r="D197" s="72">
        <f>$B$2-B197</f>
        <v>0</v>
      </c>
    </row>
    <row r="198" spans="1:4" ht="12.75">
      <c r="A198" s="69"/>
      <c r="B198" s="70">
        <f>'Read First'!$D$12</f>
        <v>200</v>
      </c>
      <c r="C198" s="71">
        <f>B197-B198</f>
        <v>0</v>
      </c>
      <c r="D198" s="72">
        <f>$B$2-B198</f>
        <v>0</v>
      </c>
    </row>
    <row r="199" spans="1:4" ht="12.75">
      <c r="A199" s="69"/>
      <c r="B199" s="70">
        <f>'Read First'!$D$12</f>
        <v>200</v>
      </c>
      <c r="C199" s="71">
        <f>B198-B199</f>
        <v>0</v>
      </c>
      <c r="D199" s="72">
        <f>$B$2-B199</f>
        <v>0</v>
      </c>
    </row>
    <row r="200" spans="1:4" ht="12.75">
      <c r="A200" s="69"/>
      <c r="B200" s="70">
        <f>'Read First'!$D$12</f>
        <v>200</v>
      </c>
      <c r="C200" s="71">
        <f>B199-B200</f>
        <v>0</v>
      </c>
      <c r="D200" s="72">
        <f>$B$2-B200</f>
        <v>0</v>
      </c>
    </row>
    <row r="201" spans="1:4" ht="12.75">
      <c r="A201" s="69"/>
      <c r="B201" s="70">
        <f>'Read First'!$D$12</f>
        <v>200</v>
      </c>
      <c r="C201" s="71">
        <f>B200-B201</f>
        <v>0</v>
      </c>
      <c r="D201" s="72">
        <f>$B$2-B201</f>
        <v>0</v>
      </c>
    </row>
    <row r="202" spans="1:4" ht="12.75">
      <c r="A202" s="69"/>
      <c r="B202" s="70">
        <f>'Read First'!$D$12</f>
        <v>200</v>
      </c>
      <c r="C202" s="71">
        <f>B201-B202</f>
        <v>0</v>
      </c>
      <c r="D202" s="72">
        <f>$B$2-B202</f>
        <v>0</v>
      </c>
    </row>
    <row r="203" spans="1:4" ht="12.75">
      <c r="A203" s="69"/>
      <c r="B203" s="70">
        <f>'Read First'!$D$12</f>
        <v>200</v>
      </c>
      <c r="C203" s="71">
        <f>B202-B203</f>
        <v>0</v>
      </c>
      <c r="D203" s="72">
        <f>$B$2-B203</f>
        <v>0</v>
      </c>
    </row>
    <row r="204" spans="1:4" ht="12.75">
      <c r="A204" s="69"/>
      <c r="B204" s="70">
        <f>'Read First'!$D$12</f>
        <v>200</v>
      </c>
      <c r="C204" s="71">
        <f>B203-B204</f>
        <v>0</v>
      </c>
      <c r="D204" s="72">
        <f>$B$2-B204</f>
        <v>0</v>
      </c>
    </row>
    <row r="205" spans="1:4" ht="12.75">
      <c r="A205" s="69"/>
      <c r="B205" s="70">
        <f>'Read First'!$D$12</f>
        <v>200</v>
      </c>
      <c r="C205" s="71">
        <f>B204-B205</f>
        <v>0</v>
      </c>
      <c r="D205" s="72">
        <f>$B$2-B205</f>
        <v>0</v>
      </c>
    </row>
    <row r="206" spans="1:4" ht="12.75">
      <c r="A206" s="69"/>
      <c r="B206" s="70">
        <f>'Read First'!$D$12</f>
        <v>200</v>
      </c>
      <c r="C206" s="71">
        <f>B205-B206</f>
        <v>0</v>
      </c>
      <c r="D206" s="72">
        <f>$B$2-B206</f>
        <v>0</v>
      </c>
    </row>
    <row r="207" spans="1:4" ht="12.75">
      <c r="A207" s="69"/>
      <c r="B207" s="70">
        <f>'Read First'!$D$12</f>
        <v>200</v>
      </c>
      <c r="C207" s="71">
        <f>B206-B207</f>
        <v>0</v>
      </c>
      <c r="D207" s="72">
        <f>$B$2-B207</f>
        <v>0</v>
      </c>
    </row>
    <row r="208" spans="1:4" ht="12.75">
      <c r="A208" s="69"/>
      <c r="B208" s="70">
        <f>'Read First'!$D$12</f>
        <v>200</v>
      </c>
      <c r="C208" s="71">
        <f>B207-B208</f>
        <v>0</v>
      </c>
      <c r="D208" s="72">
        <f>$B$2-B208</f>
        <v>0</v>
      </c>
    </row>
    <row r="209" spans="1:4" ht="12.75">
      <c r="A209" s="69"/>
      <c r="B209" s="70">
        <f>'Read First'!$D$12</f>
        <v>200</v>
      </c>
      <c r="C209" s="71">
        <f>B208-B209</f>
        <v>0</v>
      </c>
      <c r="D209" s="72">
        <f>$B$2-B209</f>
        <v>0</v>
      </c>
    </row>
    <row r="210" spans="1:4" ht="12.75">
      <c r="A210" s="69"/>
      <c r="B210" s="70">
        <f>'Read First'!$D$12</f>
        <v>200</v>
      </c>
      <c r="C210" s="71">
        <f>B209-B210</f>
        <v>0</v>
      </c>
      <c r="D210" s="72">
        <f>$B$2-B210</f>
        <v>0</v>
      </c>
    </row>
    <row r="211" spans="1:4" ht="12.75">
      <c r="A211" s="69"/>
      <c r="B211" s="70">
        <f>'Read First'!$D$12</f>
        <v>200</v>
      </c>
      <c r="C211" s="71">
        <f>B210-B211</f>
        <v>0</v>
      </c>
      <c r="D211" s="72">
        <f>$B$2-B211</f>
        <v>0</v>
      </c>
    </row>
    <row r="212" spans="1:4" ht="12.75">
      <c r="A212" s="69"/>
      <c r="B212" s="70">
        <f>'Read First'!$D$12</f>
        <v>200</v>
      </c>
      <c r="C212" s="71">
        <f>B211-B212</f>
        <v>0</v>
      </c>
      <c r="D212" s="72">
        <f>$B$2-B212</f>
        <v>0</v>
      </c>
    </row>
    <row r="213" spans="1:4" ht="12.75">
      <c r="A213" s="69"/>
      <c r="B213" s="70">
        <f>'Read First'!$D$12</f>
        <v>200</v>
      </c>
      <c r="C213" s="71">
        <f>B212-B213</f>
        <v>0</v>
      </c>
      <c r="D213" s="72">
        <f>$B$2-B213</f>
        <v>0</v>
      </c>
    </row>
    <row r="214" spans="1:4" ht="12.75">
      <c r="A214" s="69"/>
      <c r="B214" s="70">
        <f>'Read First'!$D$12</f>
        <v>200</v>
      </c>
      <c r="C214" s="71">
        <f>B213-B214</f>
        <v>0</v>
      </c>
      <c r="D214" s="72">
        <f>$B$2-B214</f>
        <v>0</v>
      </c>
    </row>
    <row r="215" spans="1:4" ht="12.75">
      <c r="A215" s="69"/>
      <c r="B215" s="70">
        <f>'Read First'!$D$12</f>
        <v>200</v>
      </c>
      <c r="C215" s="71">
        <f>B214-B215</f>
        <v>0</v>
      </c>
      <c r="D215" s="72">
        <f>$B$2-B215</f>
        <v>0</v>
      </c>
    </row>
    <row r="216" spans="1:4" ht="12.75">
      <c r="A216" s="69"/>
      <c r="B216" s="70">
        <f>'Read First'!$D$12</f>
        <v>200</v>
      </c>
      <c r="C216" s="71">
        <f>B215-B216</f>
        <v>0</v>
      </c>
      <c r="D216" s="72">
        <f>$B$2-B216</f>
        <v>0</v>
      </c>
    </row>
    <row r="217" spans="1:4" ht="12.75">
      <c r="A217" s="69"/>
      <c r="B217" s="70">
        <f>'Read First'!$D$12</f>
        <v>200</v>
      </c>
      <c r="C217" s="71">
        <f>B216-B217</f>
        <v>0</v>
      </c>
      <c r="D217" s="72">
        <f>$B$2-B217</f>
        <v>0</v>
      </c>
    </row>
    <row r="218" spans="1:4" ht="12.75">
      <c r="A218" s="69"/>
      <c r="B218" s="70">
        <f>'Read First'!$D$12</f>
        <v>200</v>
      </c>
      <c r="C218" s="71">
        <f>B217-B218</f>
        <v>0</v>
      </c>
      <c r="D218" s="72">
        <f>$B$2-B218</f>
        <v>0</v>
      </c>
    </row>
    <row r="219" spans="1:4" ht="12.75">
      <c r="A219" s="69"/>
      <c r="B219" s="70">
        <f>'Read First'!$D$12</f>
        <v>200</v>
      </c>
      <c r="C219" s="71">
        <f>B218-B219</f>
        <v>0</v>
      </c>
      <c r="D219" s="72">
        <f>$B$2-B219</f>
        <v>0</v>
      </c>
    </row>
    <row r="220" spans="1:4" ht="12.75">
      <c r="A220" s="69"/>
      <c r="B220" s="70">
        <f>'Read First'!$D$12</f>
        <v>200</v>
      </c>
      <c r="C220" s="71">
        <f>B219-B220</f>
        <v>0</v>
      </c>
      <c r="D220" s="72">
        <f>$B$2-B220</f>
        <v>0</v>
      </c>
    </row>
    <row r="221" spans="1:4" ht="12.75">
      <c r="A221" s="69"/>
      <c r="B221" s="70">
        <f>'Read First'!$D$12</f>
        <v>200</v>
      </c>
      <c r="C221" s="71">
        <f>B220-B221</f>
        <v>0</v>
      </c>
      <c r="D221" s="72">
        <f>$B$2-B221</f>
        <v>0</v>
      </c>
    </row>
    <row r="222" spans="1:4" ht="12.75">
      <c r="A222" s="69"/>
      <c r="B222" s="70">
        <f>'Read First'!$D$12</f>
        <v>200</v>
      </c>
      <c r="C222" s="71">
        <f>B221-B222</f>
        <v>0</v>
      </c>
      <c r="D222" s="72">
        <f>$B$2-B222</f>
        <v>0</v>
      </c>
    </row>
    <row r="223" spans="1:4" ht="12.75">
      <c r="A223" s="69"/>
      <c r="B223" s="70">
        <f>'Read First'!$D$12</f>
        <v>200</v>
      </c>
      <c r="C223" s="71">
        <f>B222-B223</f>
        <v>0</v>
      </c>
      <c r="D223" s="72">
        <f>$B$2-B223</f>
        <v>0</v>
      </c>
    </row>
    <row r="224" spans="1:4" ht="12.75">
      <c r="A224" s="69"/>
      <c r="B224" s="70">
        <f>'Read First'!$D$12</f>
        <v>200</v>
      </c>
      <c r="C224" s="71">
        <f>B223-B224</f>
        <v>0</v>
      </c>
      <c r="D224" s="72">
        <f>$B$2-B224</f>
        <v>0</v>
      </c>
    </row>
    <row r="225" spans="1:4" ht="12.75">
      <c r="A225" s="69"/>
      <c r="B225" s="70">
        <f>'Read First'!$D$12</f>
        <v>200</v>
      </c>
      <c r="C225" s="71">
        <f>B224-B225</f>
        <v>0</v>
      </c>
      <c r="D225" s="72">
        <f>$B$2-B225</f>
        <v>0</v>
      </c>
    </row>
    <row r="226" spans="1:4" ht="12.75">
      <c r="A226" s="69"/>
      <c r="B226" s="70">
        <f>'Read First'!$D$12</f>
        <v>200</v>
      </c>
      <c r="C226" s="71">
        <f>B225-B226</f>
        <v>0</v>
      </c>
      <c r="D226" s="72">
        <f>$B$2-B226</f>
        <v>0</v>
      </c>
    </row>
    <row r="227" spans="1:4" ht="12.75">
      <c r="A227" s="69"/>
      <c r="B227" s="70">
        <f>'Read First'!$D$12</f>
        <v>200</v>
      </c>
      <c r="C227" s="71">
        <f>B226-B227</f>
        <v>0</v>
      </c>
      <c r="D227" s="72">
        <f>$B$2-B227</f>
        <v>0</v>
      </c>
    </row>
    <row r="228" spans="1:4" ht="12.75">
      <c r="A228" s="69"/>
      <c r="B228" s="70">
        <f>'Read First'!$D$12</f>
        <v>200</v>
      </c>
      <c r="C228" s="71">
        <f>B227-B228</f>
        <v>0</v>
      </c>
      <c r="D228" s="72">
        <f>$B$2-B228</f>
        <v>0</v>
      </c>
    </row>
    <row r="229" spans="1:4" ht="12.75">
      <c r="A229" s="69"/>
      <c r="B229" s="70">
        <f>'Read First'!$D$12</f>
        <v>200</v>
      </c>
      <c r="C229" s="71">
        <f>B228-B229</f>
        <v>0</v>
      </c>
      <c r="D229" s="72">
        <f>$B$2-B229</f>
        <v>0</v>
      </c>
    </row>
    <row r="230" spans="1:4" ht="12.75">
      <c r="A230" s="69"/>
      <c r="B230" s="70">
        <f>'Read First'!$D$12</f>
        <v>200</v>
      </c>
      <c r="C230" s="71">
        <f>B229-B230</f>
        <v>0</v>
      </c>
      <c r="D230" s="72">
        <f>$B$2-B230</f>
        <v>0</v>
      </c>
    </row>
    <row r="231" spans="1:4" ht="12.75">
      <c r="A231" s="69"/>
      <c r="B231" s="70">
        <f>'Read First'!$D$12</f>
        <v>200</v>
      </c>
      <c r="C231" s="71">
        <f>B230-B231</f>
        <v>0</v>
      </c>
      <c r="D231" s="72">
        <f>$B$2-B231</f>
        <v>0</v>
      </c>
    </row>
    <row r="232" spans="1:4" ht="12.75">
      <c r="A232" s="69"/>
      <c r="B232" s="70">
        <f>'Read First'!$D$12</f>
        <v>200</v>
      </c>
      <c r="C232" s="71">
        <f>B231-B232</f>
        <v>0</v>
      </c>
      <c r="D232" s="72">
        <f>$B$2-B232</f>
        <v>0</v>
      </c>
    </row>
    <row r="233" spans="1:4" ht="12.75">
      <c r="A233" s="69"/>
      <c r="B233" s="70">
        <f>'Read First'!$D$12</f>
        <v>200</v>
      </c>
      <c r="C233" s="71">
        <f>B232-B233</f>
        <v>0</v>
      </c>
      <c r="D233" s="72">
        <f>$B$2-B233</f>
        <v>0</v>
      </c>
    </row>
    <row r="234" spans="1:4" ht="12.75">
      <c r="A234" s="69"/>
      <c r="B234" s="70">
        <f>'Read First'!$D$12</f>
        <v>200</v>
      </c>
      <c r="C234" s="71">
        <f>B233-B234</f>
        <v>0</v>
      </c>
      <c r="D234" s="72">
        <f>$B$2-B234</f>
        <v>0</v>
      </c>
    </row>
    <row r="235" spans="1:4" ht="12.75">
      <c r="A235" s="69"/>
      <c r="B235" s="70">
        <f>'Read First'!$D$12</f>
        <v>200</v>
      </c>
      <c r="C235" s="71">
        <f>B234-B235</f>
        <v>0</v>
      </c>
      <c r="D235" s="72">
        <f>$B$2-B235</f>
        <v>0</v>
      </c>
    </row>
    <row r="236" spans="1:4" ht="12.75">
      <c r="A236" s="69"/>
      <c r="B236" s="70">
        <f>'Read First'!$D$12</f>
        <v>200</v>
      </c>
      <c r="C236" s="71">
        <f>B235-B236</f>
        <v>0</v>
      </c>
      <c r="D236" s="72">
        <f>$B$2-B236</f>
        <v>0</v>
      </c>
    </row>
    <row r="237" spans="1:4" ht="12.75">
      <c r="A237" s="69"/>
      <c r="B237" s="70">
        <f>'Read First'!$D$12</f>
        <v>200</v>
      </c>
      <c r="C237" s="71">
        <f>B236-B237</f>
        <v>0</v>
      </c>
      <c r="D237" s="72">
        <f>$B$2-B237</f>
        <v>0</v>
      </c>
    </row>
    <row r="238" spans="1:4" ht="12.75">
      <c r="A238" s="69"/>
      <c r="B238" s="70">
        <f>'Read First'!$D$12</f>
        <v>200</v>
      </c>
      <c r="C238" s="71">
        <f>B237-B238</f>
        <v>0</v>
      </c>
      <c r="D238" s="72">
        <f>$B$2-B238</f>
        <v>0</v>
      </c>
    </row>
    <row r="239" spans="1:4" ht="12.75">
      <c r="A239" s="69"/>
      <c r="B239" s="70">
        <f>'Read First'!$D$12</f>
        <v>200</v>
      </c>
      <c r="C239" s="71">
        <f>B238-B239</f>
        <v>0</v>
      </c>
      <c r="D239" s="72">
        <f>$B$2-B239</f>
        <v>0</v>
      </c>
    </row>
    <row r="240" spans="1:4" ht="12.75">
      <c r="A240" s="69"/>
      <c r="B240" s="70">
        <f>'Read First'!$D$12</f>
        <v>200</v>
      </c>
      <c r="C240" s="71">
        <f>B239-B240</f>
        <v>0</v>
      </c>
      <c r="D240" s="72">
        <f>$B$2-B240</f>
        <v>0</v>
      </c>
    </row>
    <row r="241" spans="1:4" ht="12.75">
      <c r="A241" s="69"/>
      <c r="B241" s="70">
        <f>'Read First'!$D$12</f>
        <v>200</v>
      </c>
      <c r="C241" s="71">
        <f>B240-B241</f>
        <v>0</v>
      </c>
      <c r="D241" s="72">
        <f>$B$2-B241</f>
        <v>0</v>
      </c>
    </row>
    <row r="242" spans="1:4" ht="12.75">
      <c r="A242" s="69"/>
      <c r="B242" s="70">
        <f>'Read First'!$D$12</f>
        <v>200</v>
      </c>
      <c r="C242" s="71">
        <f>B241-B242</f>
        <v>0</v>
      </c>
      <c r="D242" s="72">
        <f>$B$2-B242</f>
        <v>0</v>
      </c>
    </row>
    <row r="243" spans="1:4" ht="12.75">
      <c r="A243" s="69"/>
      <c r="B243" s="70">
        <f>'Read First'!$D$12</f>
        <v>200</v>
      </c>
      <c r="C243" s="71">
        <f>B242-B243</f>
        <v>0</v>
      </c>
      <c r="D243" s="72">
        <f>$B$2-B243</f>
        <v>0</v>
      </c>
    </row>
    <row r="244" spans="1:4" ht="12.75">
      <c r="A244" s="69"/>
      <c r="B244" s="70">
        <f>'Read First'!$D$12</f>
        <v>200</v>
      </c>
      <c r="C244" s="71">
        <f>B243-B244</f>
        <v>0</v>
      </c>
      <c r="D244" s="72">
        <f>$B$2-B244</f>
        <v>0</v>
      </c>
    </row>
    <row r="245" spans="1:4" ht="12.75">
      <c r="A245" s="69"/>
      <c r="B245" s="70">
        <f>'Read First'!$D$12</f>
        <v>200</v>
      </c>
      <c r="C245" s="71">
        <f>B244-B245</f>
        <v>0</v>
      </c>
      <c r="D245" s="72">
        <f>$B$2-B245</f>
        <v>0</v>
      </c>
    </row>
    <row r="246" spans="1:4" ht="12.75">
      <c r="A246" s="69"/>
      <c r="B246" s="70">
        <f>'Read First'!$D$12</f>
        <v>200</v>
      </c>
      <c r="C246" s="71">
        <f>B245-B246</f>
        <v>0</v>
      </c>
      <c r="D246" s="72">
        <f>$B$2-B246</f>
        <v>0</v>
      </c>
    </row>
    <row r="247" spans="1:4" ht="12.75">
      <c r="A247" s="69"/>
      <c r="B247" s="70">
        <f>'Read First'!$D$12</f>
        <v>200</v>
      </c>
      <c r="C247" s="71">
        <f>B246-B247</f>
        <v>0</v>
      </c>
      <c r="D247" s="72">
        <f>$B$2-B247</f>
        <v>0</v>
      </c>
    </row>
    <row r="248" spans="1:4" ht="12.75">
      <c r="A248" s="69"/>
      <c r="B248" s="70">
        <f>'Read First'!$D$12</f>
        <v>200</v>
      </c>
      <c r="C248" s="71">
        <f>B247-B248</f>
        <v>0</v>
      </c>
      <c r="D248" s="72">
        <f>$B$2-B248</f>
        <v>0</v>
      </c>
    </row>
    <row r="249" spans="1:4" ht="12.75">
      <c r="A249" s="69"/>
      <c r="B249" s="70">
        <f>'Read First'!$D$12</f>
        <v>200</v>
      </c>
      <c r="C249" s="71">
        <f>B248-B249</f>
        <v>0</v>
      </c>
      <c r="D249" s="72">
        <f>$B$2-B249</f>
        <v>0</v>
      </c>
    </row>
    <row r="250" spans="1:4" ht="12.75">
      <c r="A250" s="69"/>
      <c r="B250" s="70">
        <f>'Read First'!$D$12</f>
        <v>200</v>
      </c>
      <c r="C250" s="71">
        <f>B249-B250</f>
        <v>0</v>
      </c>
      <c r="D250" s="72">
        <f>$B$2-B250</f>
        <v>0</v>
      </c>
    </row>
  </sheetData>
  <sheetProtection selectLockedCells="1" selectUnlockedCells="1"/>
  <conditionalFormatting sqref="C1:C6553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123" zoomScaleNormal="123" workbookViewId="0" topLeftCell="A1">
      <selection activeCell="A9" sqref="A9"/>
    </sheetView>
  </sheetViews>
  <sheetFormatPr defaultColWidth="9.140625" defaultRowHeight="12.75"/>
  <cols>
    <col min="1" max="1" width="39.140625" style="0" customWidth="1"/>
    <col min="2" max="2" width="10.57421875" style="0" customWidth="1"/>
  </cols>
  <sheetData>
    <row r="1" spans="1:7" ht="12.75">
      <c r="A1" s="77" t="s">
        <v>122</v>
      </c>
      <c r="B1" s="77"/>
      <c r="C1" s="77"/>
      <c r="D1" s="77"/>
      <c r="E1" s="77"/>
      <c r="F1" s="7"/>
      <c r="G1" t="s">
        <v>123</v>
      </c>
    </row>
    <row r="2" spans="1:7" ht="12.75">
      <c r="A2" s="78" t="s">
        <v>124</v>
      </c>
      <c r="B2" s="78"/>
      <c r="C2" s="77"/>
      <c r="D2" s="77"/>
      <c r="E2" s="77"/>
      <c r="F2" s="7"/>
      <c r="G2" t="s">
        <v>125</v>
      </c>
    </row>
    <row r="3" spans="1:7" ht="12.75">
      <c r="A3" s="78"/>
      <c r="B3" s="78"/>
      <c r="C3" s="77"/>
      <c r="D3" s="77"/>
      <c r="E3" s="77"/>
      <c r="F3" s="7"/>
      <c r="G3" t="s">
        <v>126</v>
      </c>
    </row>
    <row r="4" spans="1:6" ht="12.75">
      <c r="A4" s="79"/>
      <c r="B4" s="79" t="s">
        <v>127</v>
      </c>
      <c r="C4" s="80">
        <v>6</v>
      </c>
      <c r="D4" s="7"/>
      <c r="E4" s="77"/>
      <c r="F4" s="7"/>
    </row>
    <row r="5" spans="1:6" ht="12.75">
      <c r="A5" s="77"/>
      <c r="B5" s="81" t="s">
        <v>128</v>
      </c>
      <c r="C5" s="81" t="s">
        <v>129</v>
      </c>
      <c r="D5" s="81" t="s">
        <v>129</v>
      </c>
      <c r="E5" s="81" t="s">
        <v>129</v>
      </c>
      <c r="F5" s="7"/>
    </row>
    <row r="6" spans="1:9" ht="12.75">
      <c r="A6" s="81" t="s">
        <v>130</v>
      </c>
      <c r="B6" s="81" t="s">
        <v>131</v>
      </c>
      <c r="C6" s="81" t="s">
        <v>132</v>
      </c>
      <c r="D6" s="81" t="s">
        <v>133</v>
      </c>
      <c r="E6" s="81" t="s">
        <v>134</v>
      </c>
      <c r="F6" s="7"/>
      <c r="G6" s="82" t="s">
        <v>135</v>
      </c>
      <c r="H6" s="82"/>
      <c r="I6" s="82"/>
    </row>
    <row r="7" spans="1:9" ht="12.75">
      <c r="A7" s="83" t="s">
        <v>136</v>
      </c>
      <c r="B7" s="83">
        <v>1</v>
      </c>
      <c r="C7" s="83"/>
      <c r="D7" s="83"/>
      <c r="E7" s="83"/>
      <c r="F7" s="7"/>
      <c r="G7" s="82">
        <f>C7*B7</f>
        <v>0</v>
      </c>
      <c r="H7" s="84">
        <f>D7*B7</f>
        <v>0</v>
      </c>
      <c r="I7" s="84">
        <f>E7*B7</f>
        <v>0</v>
      </c>
    </row>
    <row r="8" spans="1:9" ht="12.75">
      <c r="A8" s="83" t="s">
        <v>137</v>
      </c>
      <c r="B8" s="83">
        <v>5</v>
      </c>
      <c r="C8" s="83">
        <v>150</v>
      </c>
      <c r="D8" s="83">
        <v>1</v>
      </c>
      <c r="E8" s="83">
        <v>1</v>
      </c>
      <c r="F8" s="7"/>
      <c r="G8" s="82">
        <f>C8*B8</f>
        <v>750</v>
      </c>
      <c r="H8" s="84">
        <f>D8*B8</f>
        <v>5</v>
      </c>
      <c r="I8" s="84">
        <f>E8*B8</f>
        <v>5</v>
      </c>
    </row>
    <row r="9" spans="1:9" ht="12.75">
      <c r="A9" s="83" t="s">
        <v>138</v>
      </c>
      <c r="B9" s="83">
        <v>4</v>
      </c>
      <c r="C9" s="83">
        <v>120</v>
      </c>
      <c r="D9" s="83">
        <v>0</v>
      </c>
      <c r="E9" s="83">
        <v>5</v>
      </c>
      <c r="F9" s="7"/>
      <c r="G9" s="82">
        <f>C9*B9</f>
        <v>480</v>
      </c>
      <c r="H9" s="84">
        <f>D9*B9</f>
        <v>0</v>
      </c>
      <c r="I9" s="84">
        <f>E9*B9</f>
        <v>20</v>
      </c>
    </row>
    <row r="10" spans="1:9" ht="12.75">
      <c r="A10" s="83"/>
      <c r="B10" s="83">
        <v>1</v>
      </c>
      <c r="C10" s="83"/>
      <c r="D10" s="83"/>
      <c r="E10" s="83"/>
      <c r="F10" s="7"/>
      <c r="G10" s="82">
        <f>C10*B10</f>
        <v>0</v>
      </c>
      <c r="H10" s="84">
        <f>D10*B10</f>
        <v>0</v>
      </c>
      <c r="I10" s="84">
        <f>E10*B10</f>
        <v>0</v>
      </c>
    </row>
    <row r="11" spans="1:9" ht="12.75">
      <c r="A11" s="83"/>
      <c r="B11" s="83">
        <v>1</v>
      </c>
      <c r="C11" s="83"/>
      <c r="D11" s="83"/>
      <c r="E11" s="83"/>
      <c r="F11" s="7"/>
      <c r="G11" s="82">
        <f>C11*B11</f>
        <v>0</v>
      </c>
      <c r="H11" s="84">
        <f>D11*B11</f>
        <v>0</v>
      </c>
      <c r="I11" s="84">
        <f>E11*B11</f>
        <v>0</v>
      </c>
    </row>
    <row r="12" spans="1:9" ht="12.75">
      <c r="A12" s="83"/>
      <c r="B12" s="83">
        <v>1</v>
      </c>
      <c r="C12" s="83"/>
      <c r="D12" s="83"/>
      <c r="E12" s="83"/>
      <c r="F12" s="7"/>
      <c r="G12" s="82">
        <f>C12*B12</f>
        <v>0</v>
      </c>
      <c r="H12" s="84">
        <f>D12*B12</f>
        <v>0</v>
      </c>
      <c r="I12" s="84">
        <f>E12*B12</f>
        <v>0</v>
      </c>
    </row>
    <row r="13" spans="1:9" ht="12.75">
      <c r="A13" s="83"/>
      <c r="B13" s="83">
        <v>1</v>
      </c>
      <c r="C13" s="83"/>
      <c r="D13" s="83"/>
      <c r="E13" s="83"/>
      <c r="F13" s="7"/>
      <c r="G13" s="82">
        <f>C13*B13</f>
        <v>0</v>
      </c>
      <c r="H13" s="84">
        <f>D13*B13</f>
        <v>0</v>
      </c>
      <c r="I13" s="84">
        <f>E13*B13</f>
        <v>0</v>
      </c>
    </row>
    <row r="14" spans="1:9" ht="12.75">
      <c r="A14" s="83"/>
      <c r="B14" s="83">
        <v>1</v>
      </c>
      <c r="C14" s="83"/>
      <c r="D14" s="83"/>
      <c r="E14" s="83"/>
      <c r="F14" s="7"/>
      <c r="G14" s="82">
        <f>C14*B14</f>
        <v>0</v>
      </c>
      <c r="H14" s="84">
        <f>D14*B14</f>
        <v>0</v>
      </c>
      <c r="I14" s="84">
        <f>E14*B14</f>
        <v>0</v>
      </c>
    </row>
    <row r="15" spans="1:9" ht="12.75">
      <c r="A15" s="83"/>
      <c r="B15" s="83">
        <v>1</v>
      </c>
      <c r="C15" s="83"/>
      <c r="D15" s="83"/>
      <c r="E15" s="83"/>
      <c r="F15" s="7"/>
      <c r="G15" s="82">
        <f>C15*B15</f>
        <v>0</v>
      </c>
      <c r="H15" s="84">
        <f>D15*B15</f>
        <v>0</v>
      </c>
      <c r="I15" s="84">
        <f>E15*B15</f>
        <v>0</v>
      </c>
    </row>
    <row r="16" spans="1:9" ht="12.75">
      <c r="A16" s="83"/>
      <c r="B16" s="83">
        <v>1</v>
      </c>
      <c r="C16" s="83"/>
      <c r="D16" s="83"/>
      <c r="E16" s="83"/>
      <c r="F16" s="7"/>
      <c r="G16" s="82">
        <f>C16*B16</f>
        <v>0</v>
      </c>
      <c r="H16" s="84">
        <f>D16*B16</f>
        <v>0</v>
      </c>
      <c r="I16" s="84">
        <f>E16*B16</f>
        <v>0</v>
      </c>
    </row>
    <row r="17" spans="1:9" ht="12.75">
      <c r="A17" s="83"/>
      <c r="B17" s="83">
        <v>1</v>
      </c>
      <c r="C17" s="83"/>
      <c r="D17" s="83"/>
      <c r="E17" s="83"/>
      <c r="F17" s="7"/>
      <c r="G17" s="82">
        <f>C17*B17</f>
        <v>0</v>
      </c>
      <c r="H17" s="84">
        <f>D17*B17</f>
        <v>0</v>
      </c>
      <c r="I17" s="84">
        <f>E17*B17</f>
        <v>0</v>
      </c>
    </row>
    <row r="18" spans="1:9" ht="12.75">
      <c r="A18" s="83"/>
      <c r="B18" s="83">
        <v>1</v>
      </c>
      <c r="C18" s="83"/>
      <c r="D18" s="83"/>
      <c r="E18" s="83"/>
      <c r="F18" s="7"/>
      <c r="G18" s="82">
        <f>C18*B18</f>
        <v>0</v>
      </c>
      <c r="H18" s="84">
        <f>D18*B18</f>
        <v>0</v>
      </c>
      <c r="I18" s="84">
        <f>E18*B18</f>
        <v>0</v>
      </c>
    </row>
    <row r="19" spans="1:9" ht="12.75">
      <c r="A19" s="83"/>
      <c r="B19" s="83">
        <v>1</v>
      </c>
      <c r="C19" s="83"/>
      <c r="D19" s="83"/>
      <c r="E19" s="83"/>
      <c r="F19" s="7"/>
      <c r="G19" s="82">
        <f>C19*B19</f>
        <v>0</v>
      </c>
      <c r="H19" s="84">
        <f>D19*B19</f>
        <v>0</v>
      </c>
      <c r="I19" s="84">
        <f>E19*B19</f>
        <v>0</v>
      </c>
    </row>
    <row r="20" spans="1:9" ht="12.75">
      <c r="A20" s="83"/>
      <c r="B20" s="83">
        <v>1</v>
      </c>
      <c r="C20" s="83"/>
      <c r="D20" s="83"/>
      <c r="E20" s="83"/>
      <c r="F20" s="7"/>
      <c r="G20" s="82">
        <f>C20*B20</f>
        <v>0</v>
      </c>
      <c r="H20" s="84">
        <f>D20*B20</f>
        <v>0</v>
      </c>
      <c r="I20" s="84">
        <f>E20*B20</f>
        <v>0</v>
      </c>
    </row>
    <row r="21" spans="1:9" ht="12.75">
      <c r="A21" s="83"/>
      <c r="B21" s="83">
        <v>1</v>
      </c>
      <c r="C21" s="83"/>
      <c r="D21" s="83"/>
      <c r="E21" s="83"/>
      <c r="F21" s="7"/>
      <c r="G21" s="82">
        <f>C21*B21</f>
        <v>0</v>
      </c>
      <c r="H21" s="84">
        <f>D21*B21</f>
        <v>0</v>
      </c>
      <c r="I21" s="84">
        <f>E21*B21</f>
        <v>0</v>
      </c>
    </row>
    <row r="22" spans="1:9" ht="12.75">
      <c r="A22" s="83"/>
      <c r="B22" s="83">
        <v>1</v>
      </c>
      <c r="C22" s="83"/>
      <c r="D22" s="83"/>
      <c r="E22" s="83"/>
      <c r="F22" s="7"/>
      <c r="G22" s="82">
        <f>C22*B22</f>
        <v>0</v>
      </c>
      <c r="H22" s="84">
        <f>D22*B22</f>
        <v>0</v>
      </c>
      <c r="I22" s="84">
        <f>E22*B22</f>
        <v>0</v>
      </c>
    </row>
    <row r="23" spans="1:9" ht="12.75">
      <c r="A23" s="83"/>
      <c r="B23" s="83">
        <v>1</v>
      </c>
      <c r="C23" s="83"/>
      <c r="D23" s="83"/>
      <c r="E23" s="83"/>
      <c r="F23" s="7"/>
      <c r="G23" s="82">
        <f>C23*B23</f>
        <v>0</v>
      </c>
      <c r="H23" s="84">
        <f>D23*B23</f>
        <v>0</v>
      </c>
      <c r="I23" s="84">
        <f>E23*B23</f>
        <v>0</v>
      </c>
    </row>
    <row r="24" spans="1:9" ht="12.75">
      <c r="A24" s="83"/>
      <c r="B24" s="83">
        <v>1</v>
      </c>
      <c r="C24" s="83"/>
      <c r="D24" s="83"/>
      <c r="E24" s="83"/>
      <c r="F24" s="7"/>
      <c r="G24" s="82">
        <f>C24*B24</f>
        <v>0</v>
      </c>
      <c r="H24" s="84">
        <f>D24*B24</f>
        <v>0</v>
      </c>
      <c r="I24" s="84">
        <f>E24*B24</f>
        <v>0</v>
      </c>
    </row>
    <row r="25" spans="1:6" ht="12.75">
      <c r="A25" s="8"/>
      <c r="B25" s="8"/>
      <c r="C25" s="81" t="s">
        <v>132</v>
      </c>
      <c r="D25" s="81" t="s">
        <v>133</v>
      </c>
      <c r="E25" s="81" t="s">
        <v>134</v>
      </c>
      <c r="F25" s="7"/>
    </row>
    <row r="26" spans="1:6" ht="12.75">
      <c r="A26" s="7"/>
      <c r="B26" s="8" t="s">
        <v>139</v>
      </c>
      <c r="C26" s="85">
        <f>SUM(G7:G24)</f>
        <v>1230</v>
      </c>
      <c r="D26" s="85">
        <f>SUM(H7:H24)</f>
        <v>5</v>
      </c>
      <c r="E26" s="7">
        <f>SUM(I7:IE24)</f>
        <v>25</v>
      </c>
      <c r="F26" s="7"/>
    </row>
    <row r="27" spans="1:6" ht="12.75">
      <c r="A27" s="8"/>
      <c r="B27" s="8" t="s">
        <v>140</v>
      </c>
      <c r="C27" s="86">
        <f>(C26/50)+(D26/12)-(MIN(E26,4)/5)</f>
        <v>24.21666666666667</v>
      </c>
      <c r="D27" s="7"/>
      <c r="E27" s="7"/>
      <c r="F27" s="7"/>
    </row>
    <row r="28" spans="1:6" ht="12.75">
      <c r="A28" s="8"/>
      <c r="B28" s="8" t="s">
        <v>141</v>
      </c>
      <c r="C28" s="87">
        <f>(C26/50)+(D26/12)-(MIN(E26,4)/5)</f>
        <v>24.21666666666667</v>
      </c>
      <c r="D28" s="7"/>
      <c r="E28" s="7"/>
      <c r="F28" s="7"/>
    </row>
    <row r="29" spans="1:6" ht="12.75">
      <c r="A29" s="8"/>
      <c r="B29" s="8" t="s">
        <v>142</v>
      </c>
      <c r="C29" s="86">
        <f>((C26/C4)/50)+((D26/C4)/12)-(MIN((E26/C4),4)/5)</f>
        <v>3.3694444444444445</v>
      </c>
      <c r="D29" s="7"/>
      <c r="E29" s="7"/>
      <c r="F29" s="7"/>
    </row>
    <row r="30" spans="1:6" ht="12.75">
      <c r="A30" s="8"/>
      <c r="B30" s="8" t="s">
        <v>143</v>
      </c>
      <c r="C30" s="87">
        <f>((C26/C4)/50)+((D26/C4)/12)-(MIN((E26/C4),4)/5)</f>
        <v>3.3694444444444445</v>
      </c>
      <c r="D30" s="7"/>
      <c r="E30" s="7"/>
      <c r="F30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="123" zoomScaleNormal="123" workbookViewId="0" topLeftCell="A4">
      <selection activeCell="H9" sqref="H9"/>
    </sheetView>
  </sheetViews>
  <sheetFormatPr defaultColWidth="9.140625" defaultRowHeight="12.75"/>
  <cols>
    <col min="1" max="1" width="20.7109375" style="88" customWidth="1"/>
    <col min="2" max="3" width="11.28125" style="88" customWidth="1"/>
    <col min="4" max="4" width="11.8515625" style="88" customWidth="1"/>
    <col min="5" max="7" width="11.28125" style="88" customWidth="1"/>
    <col min="8" max="8" width="24.57421875" style="88" customWidth="1"/>
    <col min="9" max="9" width="18.00390625" style="88" customWidth="1"/>
    <col min="10" max="16384" width="9.140625" style="88" customWidth="1"/>
  </cols>
  <sheetData>
    <row r="1" spans="1:8" ht="12.75">
      <c r="A1" s="89" t="s">
        <v>144</v>
      </c>
      <c r="B1" s="89"/>
      <c r="C1" s="89"/>
      <c r="D1" s="89"/>
      <c r="E1" s="89"/>
      <c r="F1" s="89"/>
      <c r="G1" s="89"/>
      <c r="H1" s="89"/>
    </row>
    <row r="2" spans="1:13" ht="12.75">
      <c r="A2" s="89" t="s">
        <v>145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</row>
    <row r="3" spans="1:13" ht="12.75">
      <c r="A3" s="89" t="s">
        <v>146</v>
      </c>
      <c r="B3" s="89"/>
      <c r="C3" s="89"/>
      <c r="D3" s="89"/>
      <c r="E3" s="89"/>
      <c r="F3" s="89"/>
      <c r="G3" s="89"/>
      <c r="H3" s="89"/>
      <c r="I3" s="91"/>
      <c r="J3" s="91"/>
      <c r="K3" s="91"/>
      <c r="L3" s="91"/>
      <c r="M3" s="91"/>
    </row>
    <row r="4" spans="1:13" ht="12.75">
      <c r="A4" s="92"/>
      <c r="B4" s="92"/>
      <c r="C4" s="92"/>
      <c r="D4" s="92"/>
      <c r="E4" s="92"/>
      <c r="F4" s="92"/>
      <c r="G4" s="92"/>
      <c r="H4" s="93" t="s">
        <v>147</v>
      </c>
      <c r="I4" s="91"/>
      <c r="J4" s="91"/>
      <c r="K4" s="91"/>
      <c r="L4" s="91"/>
      <c r="M4" s="91"/>
    </row>
    <row r="5" spans="1:8" ht="12.75">
      <c r="A5" s="62" t="s">
        <v>148</v>
      </c>
      <c r="B5" s="62" t="s">
        <v>149</v>
      </c>
      <c r="C5" s="62"/>
      <c r="D5" s="62" t="s">
        <v>150</v>
      </c>
      <c r="H5" s="62" t="s">
        <v>151</v>
      </c>
    </row>
    <row r="6" spans="1:8" ht="12.75">
      <c r="A6" s="88" t="s">
        <v>152</v>
      </c>
      <c r="B6" s="88" t="s">
        <v>153</v>
      </c>
      <c r="D6" s="88" t="s">
        <v>154</v>
      </c>
      <c r="H6" s="62">
        <f>'Read First'!D17</f>
        <v>200</v>
      </c>
    </row>
    <row r="7" spans="1:4" ht="12.75">
      <c r="A7" s="88" t="s">
        <v>155</v>
      </c>
      <c r="B7" s="88" t="s">
        <v>156</v>
      </c>
      <c r="D7" s="88" t="s">
        <v>157</v>
      </c>
    </row>
    <row r="8" spans="1:8" ht="12.75">
      <c r="A8" s="88" t="s">
        <v>158</v>
      </c>
      <c r="B8" s="88" t="s">
        <v>159</v>
      </c>
      <c r="D8" s="88" t="s">
        <v>160</v>
      </c>
      <c r="H8" s="62" t="s">
        <v>161</v>
      </c>
    </row>
    <row r="9" spans="1:8" ht="12.75">
      <c r="A9" s="88" t="s">
        <v>162</v>
      </c>
      <c r="B9" s="88" t="s">
        <v>163</v>
      </c>
      <c r="D9" s="88" t="s">
        <v>164</v>
      </c>
      <c r="H9" s="94">
        <f>H6/2.20462262185</f>
        <v>90.71847399994962</v>
      </c>
    </row>
    <row r="10" spans="1:4" ht="12.75">
      <c r="A10" s="88" t="s">
        <v>165</v>
      </c>
      <c r="B10" s="88" t="s">
        <v>166</v>
      </c>
      <c r="D10" s="88" t="s">
        <v>167</v>
      </c>
    </row>
    <row r="11" spans="1:4" ht="12.75">
      <c r="A11" s="88" t="s">
        <v>168</v>
      </c>
      <c r="B11" s="88" t="s">
        <v>169</v>
      </c>
      <c r="D11" s="88" t="s">
        <v>170</v>
      </c>
    </row>
    <row r="12" spans="1:4" ht="12.75">
      <c r="A12" s="88" t="s">
        <v>171</v>
      </c>
      <c r="B12" s="88" t="s">
        <v>172</v>
      </c>
      <c r="D12" s="88" t="s">
        <v>173</v>
      </c>
    </row>
    <row r="13" spans="1:4" ht="12.75">
      <c r="A13" s="88" t="s">
        <v>174</v>
      </c>
      <c r="B13" s="88" t="s">
        <v>175</v>
      </c>
      <c r="D13" s="88" t="s">
        <v>176</v>
      </c>
    </row>
    <row r="15" spans="1:8" ht="12.75">
      <c r="A15" s="95" t="s">
        <v>177</v>
      </c>
      <c r="H15" s="96" t="s">
        <v>178</v>
      </c>
    </row>
    <row r="16" spans="1:8" ht="12.75">
      <c r="A16" s="97"/>
      <c r="B16" s="98" t="s">
        <v>179</v>
      </c>
      <c r="C16" s="98" t="s">
        <v>180</v>
      </c>
      <c r="D16" s="98" t="s">
        <v>181</v>
      </c>
      <c r="E16" s="98" t="s">
        <v>182</v>
      </c>
      <c r="F16" s="99" t="s">
        <v>183</v>
      </c>
      <c r="H16" s="96" t="s">
        <v>184</v>
      </c>
    </row>
    <row r="17" spans="1:6" ht="12.75">
      <c r="A17" s="100" t="s">
        <v>185</v>
      </c>
      <c r="B17" s="101">
        <v>0.5</v>
      </c>
      <c r="C17" s="101">
        <v>0.5</v>
      </c>
      <c r="D17" s="101">
        <v>1</v>
      </c>
      <c r="E17" s="101">
        <v>1.5</v>
      </c>
      <c r="F17" s="102">
        <v>2</v>
      </c>
    </row>
    <row r="18" spans="1:6" ht="12.75">
      <c r="A18" s="100" t="s">
        <v>186</v>
      </c>
      <c r="B18" s="101">
        <v>0.5</v>
      </c>
      <c r="C18" s="101">
        <v>0.5</v>
      </c>
      <c r="D18" s="101">
        <v>1.5</v>
      </c>
      <c r="E18" s="101">
        <v>2</v>
      </c>
      <c r="F18" s="102">
        <v>2.5</v>
      </c>
    </row>
    <row r="19" spans="1:6" ht="12.75">
      <c r="A19" s="100" t="s">
        <v>187</v>
      </c>
      <c r="B19" s="101">
        <v>0.5</v>
      </c>
      <c r="C19" s="101">
        <v>1</v>
      </c>
      <c r="D19" s="101">
        <v>1.5</v>
      </c>
      <c r="E19" s="101">
        <v>2.5</v>
      </c>
      <c r="F19" s="102">
        <v>3</v>
      </c>
    </row>
    <row r="20" spans="1:6" ht="12.75">
      <c r="A20" s="100" t="s">
        <v>188</v>
      </c>
      <c r="B20" s="101">
        <v>0.5</v>
      </c>
      <c r="C20" s="101">
        <v>1</v>
      </c>
      <c r="D20" s="101">
        <v>2</v>
      </c>
      <c r="E20" s="101">
        <v>3</v>
      </c>
      <c r="F20" s="102">
        <v>4</v>
      </c>
    </row>
    <row r="21" spans="1:6" ht="12.75">
      <c r="A21" s="103" t="s">
        <v>189</v>
      </c>
      <c r="B21" s="104">
        <v>1</v>
      </c>
      <c r="C21" s="104">
        <v>1</v>
      </c>
      <c r="D21" s="104">
        <v>2.5</v>
      </c>
      <c r="E21" s="104">
        <v>3.5</v>
      </c>
      <c r="F21" s="105">
        <v>4.5</v>
      </c>
    </row>
    <row r="23" ht="12.75">
      <c r="A23" s="95" t="s">
        <v>190</v>
      </c>
    </row>
    <row r="24" spans="1:6" ht="12.75">
      <c r="A24" s="97"/>
      <c r="B24" s="98" t="s">
        <v>179</v>
      </c>
      <c r="C24" s="98" t="s">
        <v>180</v>
      </c>
      <c r="D24" s="98" t="s">
        <v>181</v>
      </c>
      <c r="E24" s="98" t="s">
        <v>182</v>
      </c>
      <c r="F24" s="99" t="s">
        <v>183</v>
      </c>
    </row>
    <row r="25" spans="1:6" ht="12.75">
      <c r="A25" s="100" t="s">
        <v>185</v>
      </c>
      <c r="B25" s="101">
        <v>0.5</v>
      </c>
      <c r="C25" s="101">
        <v>0.5</v>
      </c>
      <c r="D25" s="101">
        <v>1.5</v>
      </c>
      <c r="E25" s="101">
        <v>2</v>
      </c>
      <c r="F25" s="102">
        <v>3</v>
      </c>
    </row>
    <row r="26" spans="1:6" ht="12.75">
      <c r="A26" s="100" t="s">
        <v>186</v>
      </c>
      <c r="B26" s="101">
        <v>0.5</v>
      </c>
      <c r="C26" s="101">
        <v>1</v>
      </c>
      <c r="D26" s="101">
        <v>2</v>
      </c>
      <c r="E26" s="101">
        <v>3</v>
      </c>
      <c r="F26" s="102">
        <v>4</v>
      </c>
    </row>
    <row r="27" spans="1:6" ht="12.75">
      <c r="A27" s="100" t="s">
        <v>187</v>
      </c>
      <c r="B27" s="101">
        <v>1</v>
      </c>
      <c r="C27" s="101">
        <v>1.5</v>
      </c>
      <c r="D27" s="101">
        <v>2.5</v>
      </c>
      <c r="E27" s="101">
        <v>4</v>
      </c>
      <c r="F27" s="102">
        <v>5.5</v>
      </c>
    </row>
    <row r="28" spans="1:6" ht="12.75">
      <c r="A28" s="100" t="s">
        <v>188</v>
      </c>
      <c r="B28" s="101">
        <v>1</v>
      </c>
      <c r="C28" s="101">
        <v>1.5</v>
      </c>
      <c r="D28" s="101">
        <v>3</v>
      </c>
      <c r="E28" s="101">
        <v>5</v>
      </c>
      <c r="F28" s="102">
        <v>6.5</v>
      </c>
    </row>
    <row r="29" spans="1:6" ht="12.75">
      <c r="A29" s="103" t="s">
        <v>189</v>
      </c>
      <c r="B29" s="104">
        <v>1.5</v>
      </c>
      <c r="C29" s="104">
        <v>2</v>
      </c>
      <c r="D29" s="104">
        <v>4</v>
      </c>
      <c r="E29" s="104">
        <v>6</v>
      </c>
      <c r="F29" s="105">
        <v>7.5</v>
      </c>
    </row>
    <row r="31" ht="12.75">
      <c r="A31" s="95" t="s">
        <v>191</v>
      </c>
    </row>
    <row r="32" spans="1:6" ht="12.75">
      <c r="A32" s="97"/>
      <c r="B32" s="98" t="s">
        <v>179</v>
      </c>
      <c r="C32" s="98" t="s">
        <v>180</v>
      </c>
      <c r="D32" s="98" t="s">
        <v>181</v>
      </c>
      <c r="E32" s="98" t="s">
        <v>182</v>
      </c>
      <c r="F32" s="99" t="s">
        <v>183</v>
      </c>
    </row>
    <row r="33" spans="1:6" ht="12.75">
      <c r="A33" s="100" t="s">
        <v>185</v>
      </c>
      <c r="B33" s="101">
        <v>1</v>
      </c>
      <c r="C33" s="101">
        <v>1.5</v>
      </c>
      <c r="D33" s="101">
        <v>2.5</v>
      </c>
      <c r="E33" s="101">
        <v>3.5</v>
      </c>
      <c r="F33" s="102">
        <v>5</v>
      </c>
    </row>
    <row r="34" spans="1:6" ht="12.75">
      <c r="A34" s="100" t="s">
        <v>186</v>
      </c>
      <c r="B34" s="101">
        <v>1</v>
      </c>
      <c r="C34" s="101">
        <v>2</v>
      </c>
      <c r="D34" s="101">
        <v>3.5</v>
      </c>
      <c r="E34" s="101">
        <v>5</v>
      </c>
      <c r="F34" s="102">
        <v>7</v>
      </c>
    </row>
    <row r="35" spans="1:6" ht="12.75">
      <c r="A35" s="100" t="s">
        <v>187</v>
      </c>
      <c r="B35" s="101">
        <v>1.5</v>
      </c>
      <c r="C35" s="101">
        <v>2</v>
      </c>
      <c r="D35" s="101">
        <v>4.5</v>
      </c>
      <c r="E35" s="101">
        <v>7</v>
      </c>
      <c r="F35" s="102">
        <v>9</v>
      </c>
    </row>
    <row r="36" spans="1:6" ht="12.75">
      <c r="A36" s="100" t="s">
        <v>188</v>
      </c>
      <c r="B36" s="101">
        <v>2</v>
      </c>
      <c r="C36" s="101">
        <v>2.5</v>
      </c>
      <c r="D36" s="101">
        <v>5.5</v>
      </c>
      <c r="E36" s="101">
        <v>8</v>
      </c>
      <c r="F36" s="102">
        <v>10.5</v>
      </c>
    </row>
    <row r="37" spans="1:6" ht="12.75">
      <c r="A37" s="103" t="s">
        <v>189</v>
      </c>
      <c r="B37" s="104">
        <v>2</v>
      </c>
      <c r="C37" s="104">
        <v>3.5</v>
      </c>
      <c r="D37" s="104">
        <v>6.5</v>
      </c>
      <c r="E37" s="104">
        <v>9.5</v>
      </c>
      <c r="F37" s="105">
        <v>13</v>
      </c>
    </row>
  </sheetData>
  <sheetProtection selectLockedCells="1" selectUnlockedCells="1"/>
  <mergeCells count="3">
    <mergeCell ref="A1:H1"/>
    <mergeCell ref="A2:H2"/>
    <mergeCell ref="A3:H3"/>
  </mergeCells>
  <conditionalFormatting sqref="A37:F37">
    <cfRule type="expression" priority="1" dxfId="3" stopIfTrue="1">
      <formula>AND('Exercise Points Calculator'!$H$9&gt;=129.5,'Exercise Points Calculator'!$H$9&lt;=2000)</formula>
    </cfRule>
  </conditionalFormatting>
  <conditionalFormatting sqref="A36:F36">
    <cfRule type="expression" priority="2" dxfId="3" stopIfTrue="1">
      <formula>AND('Exercise Points Calculator'!$H$9&gt;=109.5,'Exercise Points Calculator'!$H$9&lt;=129.49)</formula>
    </cfRule>
  </conditionalFormatting>
  <conditionalFormatting sqref="A35:F35">
    <cfRule type="expression" priority="3" dxfId="3" stopIfTrue="1">
      <formula>AND('Exercise Points Calculator'!$H$9&gt;=89.5,'Exercise Points Calculator'!$H$9&lt;=109.49)</formula>
    </cfRule>
  </conditionalFormatting>
  <conditionalFormatting sqref="A34:F34">
    <cfRule type="expression" priority="4" dxfId="3" stopIfTrue="1">
      <formula>AND('Exercise Points Calculator'!$H$9&gt;=69.5,'Exercise Points Calculator'!$H$9&lt;=89.49)</formula>
    </cfRule>
  </conditionalFormatting>
  <conditionalFormatting sqref="A33:F33">
    <cfRule type="expression" priority="5" dxfId="3" stopIfTrue="1">
      <formula>AND('Exercise Points Calculator'!$H$9&gt;49,'Exercise Points Calculator'!$H$9&lt;=69.49)</formula>
    </cfRule>
  </conditionalFormatting>
  <conditionalFormatting sqref="A29:F29">
    <cfRule type="expression" priority="6" dxfId="3" stopIfTrue="1">
      <formula>AND('Exercise Points Calculator'!$H$9&gt;=129.5,'Exercise Points Calculator'!$H$9&lt;=2000)</formula>
    </cfRule>
  </conditionalFormatting>
  <conditionalFormatting sqref="A28:F28">
    <cfRule type="expression" priority="7" dxfId="3" stopIfTrue="1">
      <formula>AND('Exercise Points Calculator'!$H$9&gt;=109.5,'Exercise Points Calculator'!$H$9&lt;=129.49)</formula>
    </cfRule>
  </conditionalFormatting>
  <conditionalFormatting sqref="A27:F27">
    <cfRule type="expression" priority="8" dxfId="3" stopIfTrue="1">
      <formula>AND('Exercise Points Calculator'!$H$9&gt;=89.5,'Exercise Points Calculator'!$H$9&lt;=109.49)</formula>
    </cfRule>
  </conditionalFormatting>
  <conditionalFormatting sqref="A26:F26">
    <cfRule type="expression" priority="9" dxfId="3" stopIfTrue="1">
      <formula>AND('Exercise Points Calculator'!$H$9&gt;=69.5,'Exercise Points Calculator'!$H$9&lt;=89.49)</formula>
    </cfRule>
  </conditionalFormatting>
  <conditionalFormatting sqref="A25:F25">
    <cfRule type="expression" priority="10" dxfId="3" stopIfTrue="1">
      <formula>AND('Exercise Points Calculator'!$H$9&gt;49,'Exercise Points Calculator'!$H$9&lt;=69.49)</formula>
    </cfRule>
  </conditionalFormatting>
  <conditionalFormatting sqref="A21:F21">
    <cfRule type="expression" priority="11" dxfId="3" stopIfTrue="1">
      <formula>AND('Exercise Points Calculator'!$H$9&gt;=129.5,'Exercise Points Calculator'!$H$9&lt;=2000)</formula>
    </cfRule>
  </conditionalFormatting>
  <conditionalFormatting sqref="A20:F20">
    <cfRule type="expression" priority="12" dxfId="3" stopIfTrue="1">
      <formula>AND('Exercise Points Calculator'!$H$9&gt;=109.5,'Exercise Points Calculator'!$H$9&lt;=129.49)</formula>
    </cfRule>
  </conditionalFormatting>
  <conditionalFormatting sqref="A19:F19">
    <cfRule type="expression" priority="13" dxfId="3" stopIfTrue="1">
      <formula>AND('Exercise Points Calculator'!$H$9&gt;=89.5,'Exercise Points Calculator'!$H$9&lt;=109.49)</formula>
    </cfRule>
  </conditionalFormatting>
  <conditionalFormatting sqref="A18:F18">
    <cfRule type="expression" priority="14" dxfId="3" stopIfTrue="1">
      <formula>AND('Exercise Points Calculator'!$H$9&gt;=69.5,'Exercise Points Calculator'!$H$9&lt;=89.49)</formula>
    </cfRule>
  </conditionalFormatting>
  <conditionalFormatting sqref="A17:F17">
    <cfRule type="expression" priority="15" dxfId="3" stopIfTrue="1">
      <formula>AND('Exercise Points Calculator'!$H$9&gt;49,'Exercise Points Calculator'!$H$9&lt;=69.49)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zoomScale="123" zoomScaleNormal="123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35.00390625" style="0" customWidth="1"/>
    <col min="2" max="2" width="11.00390625" style="106" customWidth="1"/>
    <col min="3" max="3" width="8.8515625" style="0" customWidth="1"/>
    <col min="4" max="4" width="4.8515625" style="0" customWidth="1"/>
    <col min="5" max="5" width="7.00390625" style="0" customWidth="1"/>
    <col min="6" max="6" width="8.7109375" style="0" customWidth="1"/>
    <col min="7" max="7" width="11.421875" style="0" customWidth="1"/>
    <col min="8" max="8" width="8.421875" style="0" customWidth="1"/>
    <col min="9" max="9" width="6.8515625" style="0" customWidth="1"/>
  </cols>
  <sheetData>
    <row r="1" spans="1:9" s="107" customFormat="1" ht="12.75">
      <c r="A1" s="107" t="s">
        <v>192</v>
      </c>
      <c r="B1" s="108" t="s">
        <v>193</v>
      </c>
      <c r="C1" s="107" t="s">
        <v>194</v>
      </c>
      <c r="D1" s="107" t="s">
        <v>195</v>
      </c>
      <c r="E1" s="107" t="s">
        <v>196</v>
      </c>
      <c r="F1" s="107" t="s">
        <v>197</v>
      </c>
      <c r="G1" s="107" t="s">
        <v>198</v>
      </c>
      <c r="H1" s="107" t="s">
        <v>199</v>
      </c>
      <c r="I1" s="107" t="s">
        <v>200</v>
      </c>
    </row>
    <row r="2" spans="1:11" s="107" customFormat="1" ht="12.75">
      <c r="A2" s="107" t="s">
        <v>201</v>
      </c>
      <c r="B2" s="109"/>
      <c r="K2"/>
    </row>
    <row r="3" spans="1:9" ht="12.75">
      <c r="A3" t="s">
        <v>202</v>
      </c>
      <c r="B3" s="110">
        <v>0</v>
      </c>
      <c r="C3">
        <v>340</v>
      </c>
      <c r="D3">
        <v>15</v>
      </c>
      <c r="E3">
        <v>36</v>
      </c>
      <c r="F3">
        <v>2</v>
      </c>
      <c r="G3">
        <v>70</v>
      </c>
      <c r="H3">
        <v>890</v>
      </c>
      <c r="I3">
        <v>16</v>
      </c>
    </row>
    <row r="4" spans="1:9" ht="12.75">
      <c r="A4" t="s">
        <v>203</v>
      </c>
      <c r="B4" s="110">
        <v>0</v>
      </c>
      <c r="C4">
        <v>360</v>
      </c>
      <c r="D4">
        <v>14</v>
      </c>
      <c r="E4">
        <v>40</v>
      </c>
      <c r="F4">
        <v>2</v>
      </c>
      <c r="G4">
        <v>70</v>
      </c>
      <c r="H4">
        <v>1530</v>
      </c>
      <c r="I4">
        <v>16</v>
      </c>
    </row>
    <row r="5" spans="1:9" ht="12.75">
      <c r="A5" t="s">
        <v>204</v>
      </c>
      <c r="B5" s="110">
        <v>0</v>
      </c>
      <c r="C5">
        <v>480</v>
      </c>
      <c r="D5">
        <v>24</v>
      </c>
      <c r="E5">
        <v>43</v>
      </c>
      <c r="F5">
        <v>2</v>
      </c>
      <c r="G5">
        <v>90</v>
      </c>
      <c r="H5">
        <v>1240</v>
      </c>
      <c r="I5">
        <v>23</v>
      </c>
    </row>
    <row r="6" spans="1:9" ht="12.75">
      <c r="A6" t="s">
        <v>205</v>
      </c>
      <c r="B6" s="110">
        <v>0</v>
      </c>
      <c r="C6">
        <v>630</v>
      </c>
      <c r="D6">
        <v>32</v>
      </c>
      <c r="E6">
        <v>41</v>
      </c>
      <c r="F6">
        <v>3</v>
      </c>
      <c r="G6">
        <v>155</v>
      </c>
      <c r="H6">
        <v>2080</v>
      </c>
      <c r="I6">
        <v>47</v>
      </c>
    </row>
    <row r="7" spans="1:9" ht="12.75">
      <c r="A7" t="s">
        <v>206</v>
      </c>
      <c r="B7" s="110">
        <v>0</v>
      </c>
      <c r="C7">
        <v>480</v>
      </c>
      <c r="D7">
        <v>23</v>
      </c>
      <c r="E7">
        <v>41</v>
      </c>
      <c r="F7">
        <v>3</v>
      </c>
      <c r="G7">
        <v>110</v>
      </c>
      <c r="H7">
        <v>1440</v>
      </c>
      <c r="I7">
        <v>32</v>
      </c>
    </row>
    <row r="8" spans="1:9" ht="12.75">
      <c r="A8" t="s">
        <v>207</v>
      </c>
      <c r="B8" s="110">
        <v>0</v>
      </c>
      <c r="C8">
        <v>310</v>
      </c>
      <c r="D8">
        <v>13</v>
      </c>
      <c r="E8">
        <v>34</v>
      </c>
      <c r="F8">
        <v>2</v>
      </c>
      <c r="G8">
        <v>70</v>
      </c>
      <c r="H8">
        <v>740</v>
      </c>
      <c r="I8">
        <v>16</v>
      </c>
    </row>
    <row r="9" spans="1:9" ht="12.75">
      <c r="A9" t="s">
        <v>208</v>
      </c>
      <c r="B9" s="110">
        <v>0</v>
      </c>
      <c r="C9">
        <v>350</v>
      </c>
      <c r="D9">
        <v>16</v>
      </c>
      <c r="E9">
        <v>34</v>
      </c>
      <c r="F9">
        <v>2</v>
      </c>
      <c r="G9">
        <v>85</v>
      </c>
      <c r="H9">
        <v>950</v>
      </c>
      <c r="I9">
        <v>21</v>
      </c>
    </row>
    <row r="10" spans="1:9" ht="12.75">
      <c r="A10" t="s">
        <v>209</v>
      </c>
      <c r="B10" s="110">
        <v>0</v>
      </c>
      <c r="C10">
        <v>470</v>
      </c>
      <c r="D10">
        <v>23</v>
      </c>
      <c r="E10">
        <v>47</v>
      </c>
      <c r="F10">
        <v>3</v>
      </c>
      <c r="G10">
        <v>85</v>
      </c>
      <c r="H10">
        <v>1130</v>
      </c>
      <c r="I10">
        <v>22</v>
      </c>
    </row>
    <row r="11" spans="1:11" s="107" customFormat="1" ht="12.75">
      <c r="A11" s="107" t="s">
        <v>210</v>
      </c>
      <c r="B11" s="111" t="s">
        <v>211</v>
      </c>
      <c r="C11" s="107">
        <f>(C3*$B3)+(C4*$B4)+(C5*$B5)+(C6*$B6)+(C7*$B7)+(C8*$B8)+(C9*$B9)+(C10*$B10)</f>
        <v>0</v>
      </c>
      <c r="D11" s="107">
        <f>(D3*$B3)+(D4*$B4)+(D5*$B5)+(D6*$B6)+(D7*$B7)+(D8*$B8)+(D9*$B9)+(D10*$B10)</f>
        <v>0</v>
      </c>
      <c r="E11" s="107">
        <f>(E3*$B3)+(E4*$B4)+(E5*$B5)+(E6*$B6)+(E7*$B7)+(E8*$B8)+(E9*$B9)+(E10*$B10)</f>
        <v>0</v>
      </c>
      <c r="F11" s="107">
        <f>(F3*$B3)+(F4*$B4)+(F5*$B5)+(F6*$B6)+(F7*$B7)+(F8*$B8)+(F9*$B9)+(F10*$B10)</f>
        <v>0</v>
      </c>
      <c r="G11" s="107">
        <f>(G3*$B3)+(G4*$B4)+(G5*$B5)+(G6*$B6)+(G7*$B7)+(G8*$B8)+(G9*$B9)+(G10*$B10)</f>
        <v>0</v>
      </c>
      <c r="H11" s="107">
        <f>(H3*$B3)+(H4*$B4)+(H5*$B5)+(H6*$B6)+(H7*$B7)+(H8*$B8)+(H9*$B9)+(H10*$B10)</f>
        <v>0</v>
      </c>
      <c r="I11" s="107">
        <f>(I3*$B3)+(I4*$B4)+(I5*$B5)+(I6*$B6)+(I7*$B7)+(I8*$B8)+(I9*$B9)+(I10*$B10)</f>
        <v>0</v>
      </c>
      <c r="K11"/>
    </row>
    <row r="12" spans="1:9" ht="12.75">
      <c r="A12" t="s">
        <v>212</v>
      </c>
      <c r="B12" s="110">
        <v>0</v>
      </c>
      <c r="C12">
        <v>610</v>
      </c>
      <c r="D12">
        <v>33</v>
      </c>
      <c r="E12">
        <v>49</v>
      </c>
      <c r="F12">
        <v>2</v>
      </c>
      <c r="G12">
        <v>110</v>
      </c>
      <c r="H12">
        <v>1550</v>
      </c>
      <c r="I12">
        <v>31</v>
      </c>
    </row>
    <row r="13" spans="1:9" ht="12.75">
      <c r="A13" t="s">
        <v>213</v>
      </c>
      <c r="B13" s="110">
        <v>0</v>
      </c>
      <c r="C13">
        <v>540</v>
      </c>
      <c r="D13">
        <v>30</v>
      </c>
      <c r="E13">
        <v>47</v>
      </c>
      <c r="F13">
        <v>2</v>
      </c>
      <c r="G13">
        <v>90</v>
      </c>
      <c r="H13">
        <v>1160</v>
      </c>
      <c r="I13">
        <v>24</v>
      </c>
    </row>
    <row r="14" spans="1:9" ht="12.75">
      <c r="A14" t="s">
        <v>214</v>
      </c>
      <c r="B14" s="110">
        <v>0</v>
      </c>
      <c r="C14">
        <v>630</v>
      </c>
      <c r="D14">
        <v>35</v>
      </c>
      <c r="E14">
        <v>47</v>
      </c>
      <c r="F14">
        <v>2</v>
      </c>
      <c r="G14">
        <v>120</v>
      </c>
      <c r="H14">
        <v>1820</v>
      </c>
      <c r="I14">
        <v>34</v>
      </c>
    </row>
    <row r="15" spans="1:9" ht="12.75">
      <c r="A15" t="s">
        <v>215</v>
      </c>
      <c r="B15" s="110">
        <v>0</v>
      </c>
      <c r="C15">
        <v>450</v>
      </c>
      <c r="D15">
        <v>22</v>
      </c>
      <c r="E15">
        <v>37</v>
      </c>
      <c r="F15">
        <v>2</v>
      </c>
      <c r="G15">
        <v>110</v>
      </c>
      <c r="H15">
        <v>1050</v>
      </c>
      <c r="I15">
        <v>29</v>
      </c>
    </row>
    <row r="16" spans="1:9" ht="12.75">
      <c r="A16" t="s">
        <v>216</v>
      </c>
      <c r="B16" s="110">
        <v>0</v>
      </c>
      <c r="C16">
        <v>520</v>
      </c>
      <c r="D16">
        <v>28</v>
      </c>
      <c r="E16">
        <v>38</v>
      </c>
      <c r="F16">
        <v>2</v>
      </c>
      <c r="G16">
        <v>115</v>
      </c>
      <c r="H16">
        <v>1440</v>
      </c>
      <c r="I16">
        <v>29</v>
      </c>
    </row>
    <row r="17" spans="1:9" ht="12.75">
      <c r="A17" t="s">
        <v>217</v>
      </c>
      <c r="B17" s="110">
        <v>0</v>
      </c>
      <c r="C17">
        <v>340</v>
      </c>
      <c r="D17">
        <v>13</v>
      </c>
      <c r="E17">
        <v>35</v>
      </c>
      <c r="F17">
        <v>1</v>
      </c>
      <c r="G17">
        <v>90</v>
      </c>
      <c r="H17">
        <v>1450</v>
      </c>
      <c r="I17">
        <v>23</v>
      </c>
    </row>
    <row r="18" spans="1:9" ht="12.75">
      <c r="A18" t="s">
        <v>218</v>
      </c>
      <c r="B18" s="110">
        <v>0</v>
      </c>
      <c r="C18">
        <v>440</v>
      </c>
      <c r="D18">
        <v>18</v>
      </c>
      <c r="E18">
        <v>42</v>
      </c>
      <c r="F18">
        <v>2</v>
      </c>
      <c r="G18">
        <v>100</v>
      </c>
      <c r="H18">
        <v>1680</v>
      </c>
      <c r="I18">
        <v>28</v>
      </c>
    </row>
    <row r="19" spans="1:9" ht="12.75">
      <c r="A19" t="s">
        <v>219</v>
      </c>
      <c r="B19" s="110">
        <v>0</v>
      </c>
      <c r="C19">
        <v>530</v>
      </c>
      <c r="D19">
        <v>27</v>
      </c>
      <c r="E19">
        <v>45</v>
      </c>
      <c r="F19">
        <v>3</v>
      </c>
      <c r="G19">
        <v>110</v>
      </c>
      <c r="H19">
        <v>1860</v>
      </c>
      <c r="I19">
        <v>29</v>
      </c>
    </row>
    <row r="20" spans="1:9" ht="12.75">
      <c r="A20" t="s">
        <v>220</v>
      </c>
      <c r="B20" s="110">
        <v>0</v>
      </c>
      <c r="C20">
        <v>780</v>
      </c>
      <c r="D20">
        <v>53</v>
      </c>
      <c r="E20">
        <v>49</v>
      </c>
      <c r="F20">
        <v>3</v>
      </c>
      <c r="G20">
        <v>120</v>
      </c>
      <c r="H20">
        <v>2440</v>
      </c>
      <c r="I20">
        <v>29</v>
      </c>
    </row>
    <row r="21" spans="1:9" ht="12.75">
      <c r="A21" t="s">
        <v>221</v>
      </c>
      <c r="B21" s="110">
        <v>0</v>
      </c>
      <c r="C21">
        <v>700</v>
      </c>
      <c r="D21">
        <v>42</v>
      </c>
      <c r="E21">
        <v>46</v>
      </c>
      <c r="F21">
        <v>4</v>
      </c>
      <c r="G21">
        <v>130</v>
      </c>
      <c r="H21">
        <v>1940</v>
      </c>
      <c r="I21">
        <v>36</v>
      </c>
    </row>
    <row r="22" spans="1:9" ht="12.75">
      <c r="A22" t="s">
        <v>222</v>
      </c>
      <c r="B22" s="110">
        <v>0</v>
      </c>
      <c r="C22">
        <v>760</v>
      </c>
      <c r="D22">
        <v>48</v>
      </c>
      <c r="E22">
        <v>47</v>
      </c>
      <c r="F22">
        <v>3</v>
      </c>
      <c r="G22">
        <v>130</v>
      </c>
      <c r="H22">
        <v>2230</v>
      </c>
      <c r="I22">
        <v>35</v>
      </c>
    </row>
    <row r="23" spans="1:9" ht="12.75">
      <c r="A23" t="s">
        <v>223</v>
      </c>
      <c r="B23" s="110">
        <v>0</v>
      </c>
      <c r="C23">
        <v>630</v>
      </c>
      <c r="D23">
        <v>37</v>
      </c>
      <c r="E23">
        <v>51</v>
      </c>
      <c r="F23">
        <v>2</v>
      </c>
      <c r="G23">
        <v>100</v>
      </c>
      <c r="H23">
        <v>2170</v>
      </c>
      <c r="I23">
        <v>26</v>
      </c>
    </row>
    <row r="24" spans="1:11" s="107" customFormat="1" ht="12.75">
      <c r="A24" s="107" t="s">
        <v>224</v>
      </c>
      <c r="B24" s="111" t="s">
        <v>211</v>
      </c>
      <c r="C24" s="107">
        <f>+(C12*$B12)+(C13*$B13)+(C14*$B14)+(C15*$B15)+(C16*$B16)+(C17*$B17)+(C18*$B18)+(C19*$B19)+(C20*$B20)+(C21*$B21)+(C22*$B22)+(C23*$B23)</f>
        <v>0</v>
      </c>
      <c r="D24" s="107">
        <f>+(D12*$B12)+(D13*$B13)+(D14*$B14)+(D15*$B15)+(D16*$B16)+(D17*$B17)+(D18*$B18)+(D19*$B19)+(D20*$B20)+(D21*$B21)+(D22*$B22)+(D23*$B23)</f>
        <v>0</v>
      </c>
      <c r="E24" s="107">
        <f>+(E12*$B12)+(E13*$B13)+(E14*$B14)+(E15*$B15)+(E16*$B16)+(E17*$B17)+(E18*$B18)+(E19*$B19)+(E20*$B20)+(E21*$B21)+(E22*$B22)+(E23*$B23)</f>
        <v>0</v>
      </c>
      <c r="F24" s="107">
        <f>+(F12*$B12)+(F13*$B13)+(F14*$B14)+(F15*$B15)+(F16*$B16)+(F17*$B17)+(F18*$B18)+(F19*$B19)+(F20*$B20)+(F21*$B21)+(F22*$B22)+(F23*$B23)</f>
        <v>0</v>
      </c>
      <c r="G24" s="107">
        <f>+(G12*$B12)+(G13*$B13)+(G14*$B14)+(G15*$B15)+(G16*$B16)+(G17*$B17)+(G18*$B18)+(G19*$B19)+(G20*$B20)+(G21*$B21)+(G22*$B22)+(G23*$B23)</f>
        <v>0</v>
      </c>
      <c r="H24" s="107">
        <f>+(H12*$B12)+(H13*$B13)+(H14*$B14)+(H15*$B15)+(H16*$B16)+(H17*$B17)+(H18*$B18)+(H19*$B19)+(H20*$B20)+(H21*$B21)+(H22*$B22)+(H23*$B23)</f>
        <v>0</v>
      </c>
      <c r="I24" s="107">
        <f>+(I12*$B12)+(I13*$B13)+(I14*$B14)+(I15*$B15)+(I16*$B16)+(I17*$B17)+(I18*$B18)+(I19*$B19)+(I20*$B20)+(I21*$B21)+(I22*$B22)+(I23*$B23)</f>
        <v>0</v>
      </c>
      <c r="K24"/>
    </row>
    <row r="25" spans="1:9" ht="12.75">
      <c r="A25" t="s">
        <v>225</v>
      </c>
      <c r="B25" s="110">
        <v>0</v>
      </c>
      <c r="C25">
        <v>810</v>
      </c>
      <c r="D25">
        <v>42</v>
      </c>
      <c r="E25">
        <v>73</v>
      </c>
      <c r="F25">
        <v>5</v>
      </c>
      <c r="G25">
        <v>130</v>
      </c>
      <c r="H25">
        <v>1780</v>
      </c>
      <c r="I25">
        <v>37</v>
      </c>
    </row>
    <row r="26" spans="1:9" ht="12.75">
      <c r="A26" t="s">
        <v>226</v>
      </c>
      <c r="B26" s="110">
        <v>0</v>
      </c>
      <c r="C26">
        <v>730</v>
      </c>
      <c r="D26">
        <v>34</v>
      </c>
      <c r="E26">
        <v>74</v>
      </c>
      <c r="F26">
        <v>5</v>
      </c>
      <c r="G26">
        <v>125</v>
      </c>
      <c r="H26">
        <v>2180</v>
      </c>
      <c r="I26">
        <v>36</v>
      </c>
    </row>
    <row r="27" spans="1:9" ht="12.75">
      <c r="A27" t="s">
        <v>227</v>
      </c>
      <c r="B27" s="110">
        <v>0</v>
      </c>
      <c r="C27">
        <v>820</v>
      </c>
      <c r="D27">
        <v>38</v>
      </c>
      <c r="E27">
        <v>75</v>
      </c>
      <c r="F27">
        <v>5</v>
      </c>
      <c r="G27">
        <v>140</v>
      </c>
      <c r="H27">
        <v>2160</v>
      </c>
      <c r="I27">
        <v>43</v>
      </c>
    </row>
    <row r="28" spans="1:9" ht="12.75">
      <c r="A28" t="s">
        <v>228</v>
      </c>
      <c r="B28" s="110">
        <v>0</v>
      </c>
      <c r="C28">
        <v>760</v>
      </c>
      <c r="D28">
        <v>33</v>
      </c>
      <c r="E28">
        <v>75</v>
      </c>
      <c r="F28">
        <v>5</v>
      </c>
      <c r="G28">
        <v>130</v>
      </c>
      <c r="H28">
        <v>1920</v>
      </c>
      <c r="I28">
        <v>43</v>
      </c>
    </row>
    <row r="29" spans="1:11" s="107" customFormat="1" ht="12.75">
      <c r="A29" s="107" t="s">
        <v>229</v>
      </c>
      <c r="B29" s="111" t="s">
        <v>211</v>
      </c>
      <c r="C29" s="107">
        <f>(C25*$B25)+(C26*$B26)+(C27*$B27)+(C28*$B28)</f>
        <v>0</v>
      </c>
      <c r="D29" s="107">
        <f>(D25*$B25)+(D26*$B26)+(D27*$B27)+(D28*$B28)</f>
        <v>0</v>
      </c>
      <c r="E29" s="107">
        <f>(E25*$B25)+(E26*$B26)+(E27*$B27)+(E28*$B28)</f>
        <v>0</v>
      </c>
      <c r="F29" s="107">
        <f>(F25*$B25)+(F26*$B26)+(F27*$B27)+(F28*$B28)</f>
        <v>0</v>
      </c>
      <c r="G29" s="107">
        <f>(G25*$B25)+(G26*$B26)+(G27*$B27)+(G28*$B28)</f>
        <v>0</v>
      </c>
      <c r="H29" s="107">
        <f>(H25*$B25)+(H26*$B26)+(H27*$B27)+(H28*$B28)</f>
        <v>0</v>
      </c>
      <c r="I29" s="107">
        <f>(I25*$B25)+(I26*$B26)+(I27*$B27)+(I28*$B28)</f>
        <v>0</v>
      </c>
      <c r="K29"/>
    </row>
    <row r="30" spans="1:9" ht="12.75">
      <c r="A30" t="s">
        <v>230</v>
      </c>
      <c r="B30" s="110">
        <v>0</v>
      </c>
      <c r="C30">
        <v>350</v>
      </c>
      <c r="D30">
        <v>21</v>
      </c>
      <c r="E30">
        <v>9</v>
      </c>
      <c r="F30">
        <v>3</v>
      </c>
      <c r="G30">
        <v>90</v>
      </c>
      <c r="H30">
        <v>920</v>
      </c>
      <c r="I30">
        <v>33</v>
      </c>
    </row>
    <row r="31" spans="1:9" ht="12.75">
      <c r="A31" t="s">
        <v>231</v>
      </c>
      <c r="B31" s="110">
        <v>0</v>
      </c>
      <c r="C31">
        <v>90</v>
      </c>
      <c r="D31">
        <v>4</v>
      </c>
      <c r="E31">
        <v>8</v>
      </c>
      <c r="F31">
        <v>3</v>
      </c>
      <c r="G31">
        <v>10</v>
      </c>
      <c r="H31">
        <v>170</v>
      </c>
      <c r="I31">
        <v>7</v>
      </c>
    </row>
    <row r="32" spans="1:9" ht="12.75">
      <c r="A32" t="s">
        <v>232</v>
      </c>
      <c r="B32" s="110">
        <v>0</v>
      </c>
      <c r="C32">
        <v>230</v>
      </c>
      <c r="D32">
        <v>8</v>
      </c>
      <c r="E32">
        <v>8</v>
      </c>
      <c r="F32">
        <v>3</v>
      </c>
      <c r="G32">
        <v>80</v>
      </c>
      <c r="H32">
        <v>920</v>
      </c>
      <c r="I32">
        <v>33</v>
      </c>
    </row>
    <row r="33" spans="1:9" ht="12.75">
      <c r="A33" t="s">
        <v>233</v>
      </c>
      <c r="B33" s="110">
        <v>0</v>
      </c>
      <c r="C33">
        <v>570</v>
      </c>
      <c r="D33">
        <v>34</v>
      </c>
      <c r="E33">
        <v>39</v>
      </c>
      <c r="F33">
        <v>3</v>
      </c>
      <c r="G33">
        <v>65</v>
      </c>
      <c r="H33">
        <v>1300</v>
      </c>
      <c r="I33">
        <v>30</v>
      </c>
    </row>
    <row r="34" spans="1:9" ht="12.75">
      <c r="A34" t="s">
        <v>234</v>
      </c>
      <c r="B34" s="110">
        <v>0</v>
      </c>
      <c r="C34">
        <v>45</v>
      </c>
      <c r="D34">
        <v>2</v>
      </c>
      <c r="E34">
        <v>4</v>
      </c>
      <c r="F34">
        <v>2</v>
      </c>
      <c r="G34">
        <v>5</v>
      </c>
      <c r="H34">
        <v>95</v>
      </c>
      <c r="I34">
        <v>4</v>
      </c>
    </row>
    <row r="35" spans="1:9" ht="12.75">
      <c r="A35" t="s">
        <v>235</v>
      </c>
      <c r="B35" s="110">
        <v>0</v>
      </c>
      <c r="C35">
        <v>160</v>
      </c>
      <c r="D35">
        <v>2.5</v>
      </c>
      <c r="E35">
        <v>15</v>
      </c>
      <c r="F35">
        <v>6</v>
      </c>
      <c r="G35">
        <v>40</v>
      </c>
      <c r="H35">
        <v>700</v>
      </c>
      <c r="I35">
        <v>20</v>
      </c>
    </row>
    <row r="36" spans="1:9" ht="12.75">
      <c r="A36" t="s">
        <v>236</v>
      </c>
      <c r="B36" s="110">
        <v>0</v>
      </c>
      <c r="C36">
        <v>210</v>
      </c>
      <c r="D36">
        <v>4.5</v>
      </c>
      <c r="E36">
        <v>14</v>
      </c>
      <c r="F36">
        <v>6</v>
      </c>
      <c r="G36">
        <v>65</v>
      </c>
      <c r="H36">
        <v>800</v>
      </c>
      <c r="I36">
        <v>30</v>
      </c>
    </row>
    <row r="37" spans="1:9" ht="12.75">
      <c r="A37" t="s">
        <v>237</v>
      </c>
      <c r="B37" s="110">
        <v>0</v>
      </c>
      <c r="C37">
        <v>70</v>
      </c>
      <c r="D37">
        <v>1</v>
      </c>
      <c r="E37">
        <v>14</v>
      </c>
      <c r="F37">
        <v>6</v>
      </c>
      <c r="G37">
        <v>0</v>
      </c>
      <c r="H37">
        <v>45</v>
      </c>
      <c r="I37">
        <v>4</v>
      </c>
    </row>
    <row r="38" spans="1:9" ht="12.75">
      <c r="A38" t="s">
        <v>238</v>
      </c>
      <c r="B38" s="110">
        <v>0</v>
      </c>
      <c r="C38">
        <v>25</v>
      </c>
      <c r="D38">
        <v>0</v>
      </c>
      <c r="E38">
        <v>5</v>
      </c>
      <c r="F38">
        <v>2</v>
      </c>
      <c r="G38">
        <v>0</v>
      </c>
      <c r="H38">
        <v>20</v>
      </c>
      <c r="I38">
        <v>2</v>
      </c>
    </row>
    <row r="39" spans="1:11" s="107" customFormat="1" ht="12.75">
      <c r="A39" s="107" t="s">
        <v>239</v>
      </c>
      <c r="B39" s="111" t="s">
        <v>211</v>
      </c>
      <c r="C39" s="107">
        <f>(C30*$B30)+(C31*$B31)+(C32*$B32)+(C33*$B33)+(C34*$B34)+(C35*$B35)+(C36*$B36)+(C37*$B37)+(C38*$B38)</f>
        <v>0</v>
      </c>
      <c r="D39" s="107">
        <f>(D30*$B30)+(D31*$B31)+(D32*$B32)+(D33*$B33)+(D34*$B34)+(D35*$B35)+(D36*$B36)+(D37*$B37)+(D38*$B38)</f>
        <v>0</v>
      </c>
      <c r="E39" s="107">
        <f>(E30*$B30)+(E31*$B31)+(E32*$B32)+(E33*$B33)+(E34*$B34)+(E35*$B35)+(E36*$B36)+(E37*$B37)+(E38*$B38)</f>
        <v>0</v>
      </c>
      <c r="F39" s="107">
        <f>(F30*$B30)+(F31*$B31)+(F32*$B32)+(F33*$B33)+(F34*$B34)+(F35*$B35)+(F36*$B36)+(F37*$B37)+(F38*$B38)</f>
        <v>0</v>
      </c>
      <c r="G39" s="107">
        <f>(G30*$B30)+(G31*$B31)+(G32*$B32)+(G33*$B33)+(G34*$B34)+(G35*$B35)+(G36*$B36)+(G37*$B37)+(G38*$B38)</f>
        <v>0</v>
      </c>
      <c r="H39" s="107">
        <f>(H30*$B30)+(H31*$B31)+(H32*$B32)+(H33*$B33)+(H34*$B34)+(H35*$B35)+(H36*$B36)+(H37*$B37)+(H38*$B38)</f>
        <v>0</v>
      </c>
      <c r="I39" s="107">
        <f>(I30*$B30)+(I31*$B31)+(I32*$B32)+(I33*$B33)+(I34*$B34)+(I35*$B35)+(I36*$B36)+(I37*$B37)+(I38*$B38)</f>
        <v>0</v>
      </c>
      <c r="K39"/>
    </row>
    <row r="40" spans="1:9" ht="12.75">
      <c r="A40" t="s">
        <v>240</v>
      </c>
      <c r="B40" s="110">
        <v>0</v>
      </c>
      <c r="C40">
        <v>280</v>
      </c>
      <c r="D40">
        <v>5</v>
      </c>
      <c r="E40">
        <v>30</v>
      </c>
      <c r="F40">
        <v>3</v>
      </c>
      <c r="G40">
        <v>55</v>
      </c>
      <c r="H40">
        <v>1170</v>
      </c>
      <c r="I40">
        <v>29</v>
      </c>
    </row>
    <row r="41" spans="1:9" ht="12.75">
      <c r="A41" t="s">
        <v>241</v>
      </c>
      <c r="B41" s="110">
        <v>0</v>
      </c>
      <c r="C41">
        <v>260</v>
      </c>
      <c r="D41">
        <v>5</v>
      </c>
      <c r="E41">
        <v>33</v>
      </c>
      <c r="F41">
        <v>3</v>
      </c>
      <c r="G41">
        <v>40</v>
      </c>
      <c r="H41">
        <v>1010</v>
      </c>
      <c r="I41">
        <v>23</v>
      </c>
    </row>
    <row r="42" spans="1:9" ht="12.75">
      <c r="A42" t="s">
        <v>242</v>
      </c>
      <c r="B42" s="110">
        <v>0</v>
      </c>
      <c r="C42">
        <v>260</v>
      </c>
      <c r="D42">
        <v>5</v>
      </c>
      <c r="E42">
        <v>33</v>
      </c>
      <c r="F42">
        <v>3</v>
      </c>
      <c r="G42">
        <v>40</v>
      </c>
      <c r="H42">
        <v>980</v>
      </c>
      <c r="I42">
        <v>23</v>
      </c>
    </row>
    <row r="43" spans="1:11" s="107" customFormat="1" ht="12.75">
      <c r="A43" s="107" t="s">
        <v>243</v>
      </c>
      <c r="B43" s="111" t="s">
        <v>211</v>
      </c>
      <c r="C43" s="107">
        <f>(C40*$B40)+(C41*$B41)+(C42*$B42)</f>
        <v>0</v>
      </c>
      <c r="D43" s="107">
        <f>(D40*$B40)+(D41*$B41)+(D42*$B42)</f>
        <v>0</v>
      </c>
      <c r="E43" s="107">
        <f>(E40*$B40)+(E41*$B41)+(E42*$B42)</f>
        <v>0</v>
      </c>
      <c r="F43" s="107">
        <f>(F40*$B40)+(F41*$B41)+(F42*$B42)</f>
        <v>0</v>
      </c>
      <c r="G43" s="107">
        <f>(G40*$B40)+(G41*$B41)+(G42*$B42)</f>
        <v>0</v>
      </c>
      <c r="H43" s="107">
        <f>(H40*$B40)+(H41*$B41)+(H42*$B42)</f>
        <v>0</v>
      </c>
      <c r="I43" s="107">
        <f>(I40*$B40)+(I41*$B41)+(I42*$B42)</f>
        <v>0</v>
      </c>
      <c r="K43"/>
    </row>
    <row r="44" spans="1:9" ht="12.75">
      <c r="A44" t="s">
        <v>244</v>
      </c>
      <c r="B44" s="110">
        <v>0</v>
      </c>
      <c r="C44">
        <v>460</v>
      </c>
      <c r="D44">
        <v>24</v>
      </c>
      <c r="E44">
        <v>54</v>
      </c>
      <c r="F44">
        <v>4</v>
      </c>
      <c r="G44">
        <v>5</v>
      </c>
      <c r="H44">
        <v>1290</v>
      </c>
      <c r="I44">
        <v>6</v>
      </c>
    </row>
    <row r="45" spans="1:9" ht="12.75">
      <c r="A45" t="s">
        <v>245</v>
      </c>
      <c r="B45" s="110">
        <v>0</v>
      </c>
      <c r="C45">
        <v>310</v>
      </c>
      <c r="D45">
        <v>15</v>
      </c>
      <c r="E45">
        <v>39</v>
      </c>
      <c r="F45">
        <v>3</v>
      </c>
      <c r="G45">
        <v>0</v>
      </c>
      <c r="H45">
        <v>770</v>
      </c>
      <c r="I45">
        <v>4</v>
      </c>
    </row>
    <row r="46" spans="1:9" ht="12.75">
      <c r="A46" t="s">
        <v>246</v>
      </c>
      <c r="B46" s="110">
        <v>0</v>
      </c>
      <c r="C46">
        <v>400</v>
      </c>
      <c r="D46">
        <v>20</v>
      </c>
      <c r="E46">
        <v>50</v>
      </c>
      <c r="F46">
        <v>4</v>
      </c>
      <c r="G46">
        <v>0</v>
      </c>
      <c r="H46">
        <v>990</v>
      </c>
      <c r="I46">
        <v>5</v>
      </c>
    </row>
    <row r="47" spans="1:9" ht="12.75">
      <c r="A47" t="s">
        <v>247</v>
      </c>
      <c r="B47" s="110">
        <v>0</v>
      </c>
      <c r="C47">
        <v>620</v>
      </c>
      <c r="D47">
        <v>30</v>
      </c>
      <c r="E47">
        <v>78</v>
      </c>
      <c r="F47">
        <v>7</v>
      </c>
      <c r="G47">
        <v>0</v>
      </c>
      <c r="H47">
        <v>1540</v>
      </c>
      <c r="I47">
        <v>8</v>
      </c>
    </row>
    <row r="48" spans="1:9" ht="12.75">
      <c r="A48" t="s">
        <v>248</v>
      </c>
      <c r="B48" s="110">
        <v>0</v>
      </c>
      <c r="C48">
        <v>300</v>
      </c>
      <c r="D48">
        <v>13</v>
      </c>
      <c r="E48">
        <v>42</v>
      </c>
      <c r="F48">
        <v>3</v>
      </c>
      <c r="G48">
        <v>0</v>
      </c>
      <c r="H48">
        <v>570</v>
      </c>
      <c r="I48">
        <v>3</v>
      </c>
    </row>
    <row r="49" spans="1:9" ht="12.75">
      <c r="A49" t="s">
        <v>249</v>
      </c>
      <c r="B49" s="110">
        <v>0</v>
      </c>
      <c r="C49">
        <v>370</v>
      </c>
      <c r="D49">
        <v>16</v>
      </c>
      <c r="E49">
        <v>53</v>
      </c>
      <c r="F49">
        <v>4</v>
      </c>
      <c r="G49">
        <v>0</v>
      </c>
      <c r="H49">
        <v>710</v>
      </c>
      <c r="I49">
        <v>4</v>
      </c>
    </row>
    <row r="50" spans="1:9" ht="12.75">
      <c r="A50" t="s">
        <v>250</v>
      </c>
      <c r="B50" s="110">
        <v>0</v>
      </c>
      <c r="C50">
        <v>560</v>
      </c>
      <c r="D50">
        <v>24</v>
      </c>
      <c r="E50">
        <v>79</v>
      </c>
      <c r="F50">
        <v>6</v>
      </c>
      <c r="G50">
        <v>0</v>
      </c>
      <c r="H50">
        <v>1070</v>
      </c>
      <c r="I50">
        <v>6</v>
      </c>
    </row>
    <row r="51" spans="1:9" ht="12.75">
      <c r="A51" t="s">
        <v>251</v>
      </c>
      <c r="B51" s="110">
        <v>0</v>
      </c>
      <c r="C51">
        <v>250</v>
      </c>
      <c r="D51">
        <v>16</v>
      </c>
      <c r="E51">
        <v>26</v>
      </c>
      <c r="F51">
        <v>3</v>
      </c>
      <c r="G51">
        <v>0</v>
      </c>
      <c r="H51">
        <v>490</v>
      </c>
      <c r="I51">
        <v>2</v>
      </c>
    </row>
    <row r="52" spans="1:9" ht="12.75">
      <c r="A52" t="s">
        <v>252</v>
      </c>
      <c r="B52" s="110">
        <v>0</v>
      </c>
      <c r="C52">
        <v>330</v>
      </c>
      <c r="D52">
        <v>21</v>
      </c>
      <c r="E52">
        <v>30</v>
      </c>
      <c r="F52">
        <v>2</v>
      </c>
      <c r="G52">
        <v>40</v>
      </c>
      <c r="H52">
        <v>670</v>
      </c>
      <c r="I52">
        <v>7</v>
      </c>
    </row>
    <row r="53" spans="1:9" ht="12.75">
      <c r="A53" t="s">
        <v>253</v>
      </c>
      <c r="B53" s="110">
        <v>0</v>
      </c>
      <c r="C53">
        <v>470</v>
      </c>
      <c r="D53">
        <v>29</v>
      </c>
      <c r="E53">
        <v>34</v>
      </c>
      <c r="F53">
        <v>2</v>
      </c>
      <c r="G53">
        <v>60</v>
      </c>
      <c r="H53">
        <v>1330</v>
      </c>
      <c r="I53">
        <v>18</v>
      </c>
    </row>
    <row r="54" spans="1:9" ht="12.75">
      <c r="A54" t="s">
        <v>254</v>
      </c>
      <c r="B54" s="110">
        <v>0</v>
      </c>
      <c r="C54">
        <v>410</v>
      </c>
      <c r="D54">
        <v>24</v>
      </c>
      <c r="E54">
        <v>43</v>
      </c>
      <c r="F54">
        <v>2</v>
      </c>
      <c r="G54">
        <v>0</v>
      </c>
      <c r="H54">
        <v>300</v>
      </c>
      <c r="I54">
        <v>4</v>
      </c>
    </row>
    <row r="55" spans="1:9" ht="12.75">
      <c r="A55" t="s">
        <v>255</v>
      </c>
      <c r="B55" s="110">
        <v>0</v>
      </c>
      <c r="C55">
        <v>640</v>
      </c>
      <c r="D55">
        <v>38</v>
      </c>
      <c r="E55">
        <v>42</v>
      </c>
      <c r="F55">
        <v>0</v>
      </c>
      <c r="G55">
        <v>70</v>
      </c>
      <c r="H55">
        <v>1590</v>
      </c>
      <c r="I55">
        <v>31</v>
      </c>
    </row>
    <row r="56" spans="1:11" s="107" customFormat="1" ht="12.75">
      <c r="A56" s="107" t="s">
        <v>256</v>
      </c>
      <c r="B56" s="111" t="s">
        <v>211</v>
      </c>
      <c r="C56" s="107">
        <f>+(C44*$B44)+(C45*$B45)+(C46*$B46)+(C47*$B47)+(C48*$B48)+(C49*$B49)+(C50*$B50)+(C51*$B51)+(C52*$B52)+(C53*$B53)+(C54*$B54)+(C55*$B55)</f>
        <v>0</v>
      </c>
      <c r="D56" s="107">
        <f>+(D44*$B44)+(D45*$B45)+(D46*$B46)+(D47*$B47)+(D48*$B48)+(D49*$B49)+(D50*$B50)+(D51*$B51)+(D52*$B52)+(D53*$B53)+(D54*$B54)+(D55*$B55)</f>
        <v>0</v>
      </c>
      <c r="E56" s="107">
        <f>+(E44*$B44)+(E45*$B45)+(E46*$B46)+(E47*$B47)+(E48*$B48)+(E49*$B49)+(E50*$B50)+(E51*$B51)+(E52*$B52)+(E53*$B53)+(E54*$B54)+(E55*$B55)</f>
        <v>0</v>
      </c>
      <c r="F56" s="107">
        <f>+(F44*$B44)+(F45*$B45)+(F46*$B46)+(F47*$B47)+(F48*$B48)+(F49*$B49)+(F50*$B50)+(F51*$B51)+(F52*$B52)+(F53*$B53)+(F54*$B54)+(F55*$B55)</f>
        <v>0</v>
      </c>
      <c r="G56" s="107">
        <f>+(G44*$B44)+(G45*$B45)+(G46*$B46)+(G47*$B47)+(G48*$B48)+(G49*$B49)+(G50*$B50)+(G51*$B51)+(G52*$B52)+(G53*$B53)+(G54*$B54)+(G55*$B55)</f>
        <v>0</v>
      </c>
      <c r="H56" s="107">
        <f>+(H44*$B44)+(H45*$B45)+(H46*$B46)+(H47*$B47)+(H48*$B48)+(H49*$B49)+(H50*$B50)+(H51*$B51)+(H52*$B52)+(H53*$B53)+(H54*$B54)+(H55*$B55)</f>
        <v>0</v>
      </c>
      <c r="I56" s="107">
        <f>+(I44*$B44)+(I45*$B45)+(I46*$B46)+(I47*$B47)+(I48*$B48)+(I49*$B49)+(I50*$B50)+(I51*$B51)+(I52*$B52)+(I53*$B53)+(I54*$B54)+(I55*$B55)</f>
        <v>0</v>
      </c>
      <c r="K56"/>
    </row>
    <row r="57" spans="1:9" ht="12.75">
      <c r="A57" t="s">
        <v>257</v>
      </c>
      <c r="B57" s="110">
        <v>0</v>
      </c>
      <c r="C57">
        <v>500</v>
      </c>
      <c r="D57">
        <v>24</v>
      </c>
      <c r="E57">
        <v>65</v>
      </c>
      <c r="F57">
        <v>6</v>
      </c>
      <c r="G57">
        <v>55</v>
      </c>
      <c r="H57">
        <v>170</v>
      </c>
      <c r="I57">
        <v>8</v>
      </c>
    </row>
    <row r="58" spans="1:9" ht="12.75">
      <c r="A58" t="s">
        <v>258</v>
      </c>
      <c r="B58" s="110">
        <v>0</v>
      </c>
      <c r="C58">
        <v>540</v>
      </c>
      <c r="D58">
        <v>24</v>
      </c>
      <c r="E58">
        <v>71</v>
      </c>
      <c r="F58">
        <v>7</v>
      </c>
      <c r="G58">
        <v>50</v>
      </c>
      <c r="H58">
        <v>680</v>
      </c>
      <c r="I58">
        <v>12</v>
      </c>
    </row>
    <row r="59" spans="1:9" ht="12.75">
      <c r="A59" t="s">
        <v>259</v>
      </c>
      <c r="B59" s="110">
        <v>0</v>
      </c>
      <c r="C59">
        <v>650</v>
      </c>
      <c r="D59">
        <v>34</v>
      </c>
      <c r="E59">
        <v>67</v>
      </c>
      <c r="F59">
        <v>6</v>
      </c>
      <c r="G59">
        <v>90</v>
      </c>
      <c r="H59">
        <v>750</v>
      </c>
      <c r="I59">
        <v>20</v>
      </c>
    </row>
    <row r="60" spans="1:11" s="107" customFormat="1" ht="12.75">
      <c r="A60" s="107" t="s">
        <v>260</v>
      </c>
      <c r="B60" s="111" t="s">
        <v>211</v>
      </c>
      <c r="C60" s="107">
        <f>(C57*$B57)+(C58*$B58)+(C59*$B59)</f>
        <v>0</v>
      </c>
      <c r="D60" s="107">
        <f>(D57*$B57)+(D58*$B58)+(D59*$B59)</f>
        <v>0</v>
      </c>
      <c r="E60" s="107">
        <f>(E57*$B57)+(E58*$B58)+(E59*$B59)</f>
        <v>0</v>
      </c>
      <c r="F60" s="107">
        <f>(F57*$B57)+(F58*$B58)+(F59*$B59)</f>
        <v>0</v>
      </c>
      <c r="G60" s="107">
        <f>(G57*$B57)+(G58*$B58)+(G59*$B59)</f>
        <v>0</v>
      </c>
      <c r="H60" s="107">
        <f>(H57*$B57)+(H58*$B58)+(H59*$B59)</f>
        <v>0</v>
      </c>
      <c r="I60" s="107">
        <f>(I57*$B57)+(I58*$B58)+(I59*$B59)</f>
        <v>0</v>
      </c>
      <c r="K60"/>
    </row>
    <row r="61" spans="1:9" ht="12.75">
      <c r="A61" t="s">
        <v>261</v>
      </c>
      <c r="B61" s="110">
        <v>0</v>
      </c>
      <c r="C61">
        <v>420</v>
      </c>
      <c r="D61">
        <v>16</v>
      </c>
      <c r="E61">
        <v>65</v>
      </c>
      <c r="F61">
        <v>2</v>
      </c>
      <c r="G61">
        <v>0</v>
      </c>
      <c r="H61">
        <v>230</v>
      </c>
      <c r="I61">
        <v>4</v>
      </c>
    </row>
    <row r="62" spans="1:9" ht="12.75">
      <c r="A62" t="s">
        <v>262</v>
      </c>
      <c r="B62" s="110">
        <v>0</v>
      </c>
      <c r="C62">
        <v>410</v>
      </c>
      <c r="D62">
        <v>16</v>
      </c>
      <c r="E62">
        <v>63</v>
      </c>
      <c r="F62">
        <v>1</v>
      </c>
      <c r="G62">
        <v>0</v>
      </c>
      <c r="H62">
        <v>250</v>
      </c>
      <c r="I62">
        <v>4</v>
      </c>
    </row>
    <row r="63" spans="1:11" s="107" customFormat="1" ht="12.75">
      <c r="A63" s="107" t="s">
        <v>263</v>
      </c>
      <c r="B63" s="111" t="s">
        <v>211</v>
      </c>
      <c r="C63" s="107">
        <f>(C61*$B61)+(C62*$B62)</f>
        <v>0</v>
      </c>
      <c r="D63" s="107">
        <f>(D61*$B61)+(D62*$B62)</f>
        <v>0</v>
      </c>
      <c r="E63" s="107">
        <f>(E61*$B61)+(E62*$B62)</f>
        <v>0</v>
      </c>
      <c r="F63" s="107">
        <f>(F61*$B61)+(F62*$B62)</f>
        <v>0</v>
      </c>
      <c r="G63" s="107">
        <f>(G61*$B61)+(G62*$B62)</f>
        <v>0</v>
      </c>
      <c r="H63" s="107">
        <f>(H61*$B61)+(H62*$B62)</f>
        <v>0</v>
      </c>
      <c r="I63" s="107">
        <f>(I61*$B61)+(I62*$B62)</f>
        <v>0</v>
      </c>
      <c r="K63"/>
    </row>
    <row r="64" spans="1:9" ht="12.75">
      <c r="A64" t="s">
        <v>264</v>
      </c>
      <c r="B64" s="110">
        <v>0</v>
      </c>
      <c r="C64">
        <v>280</v>
      </c>
      <c r="D64">
        <v>17</v>
      </c>
      <c r="E64">
        <v>27</v>
      </c>
      <c r="F64">
        <v>0.5</v>
      </c>
      <c r="G64">
        <v>0</v>
      </c>
      <c r="H64">
        <v>780</v>
      </c>
      <c r="I64">
        <v>5</v>
      </c>
    </row>
    <row r="65" spans="1:9" ht="12.75">
      <c r="A65" t="s">
        <v>265</v>
      </c>
      <c r="B65" s="110">
        <v>0</v>
      </c>
      <c r="C65">
        <v>330</v>
      </c>
      <c r="D65">
        <v>20</v>
      </c>
      <c r="E65">
        <v>28</v>
      </c>
      <c r="F65">
        <v>1</v>
      </c>
      <c r="G65">
        <v>30</v>
      </c>
      <c r="H65">
        <v>1610</v>
      </c>
      <c r="I65">
        <v>12</v>
      </c>
    </row>
    <row r="66" spans="1:9" ht="12.75">
      <c r="A66" t="s">
        <v>266</v>
      </c>
      <c r="B66" s="110">
        <v>0</v>
      </c>
      <c r="C66">
        <v>460</v>
      </c>
      <c r="D66">
        <v>33</v>
      </c>
      <c r="E66">
        <v>28</v>
      </c>
      <c r="F66">
        <v>1</v>
      </c>
      <c r="G66">
        <v>25</v>
      </c>
      <c r="H66">
        <v>1080</v>
      </c>
      <c r="I66">
        <v>12</v>
      </c>
    </row>
    <row r="67" spans="1:9" ht="12.75">
      <c r="A67" t="s">
        <v>267</v>
      </c>
      <c r="B67" s="110">
        <v>0</v>
      </c>
      <c r="C67">
        <v>360</v>
      </c>
      <c r="D67">
        <v>24</v>
      </c>
      <c r="E67">
        <v>27</v>
      </c>
      <c r="F67">
        <v>1</v>
      </c>
      <c r="G67">
        <v>10</v>
      </c>
      <c r="H67">
        <v>1000</v>
      </c>
      <c r="I67">
        <v>9</v>
      </c>
    </row>
    <row r="68" spans="1:9" ht="12.75">
      <c r="A68" t="s">
        <v>268</v>
      </c>
      <c r="B68" s="110">
        <v>0</v>
      </c>
      <c r="C68">
        <v>310</v>
      </c>
      <c r="D68">
        <v>19</v>
      </c>
      <c r="E68">
        <v>29</v>
      </c>
      <c r="F68">
        <v>0</v>
      </c>
      <c r="G68">
        <v>50</v>
      </c>
      <c r="H68">
        <v>1130</v>
      </c>
      <c r="I68">
        <v>13</v>
      </c>
    </row>
    <row r="69" spans="1:9" ht="12.75">
      <c r="A69" t="s">
        <v>269</v>
      </c>
      <c r="B69" s="110">
        <v>0</v>
      </c>
      <c r="C69">
        <v>440</v>
      </c>
      <c r="D69">
        <v>32</v>
      </c>
      <c r="E69">
        <v>29</v>
      </c>
      <c r="F69">
        <v>0</v>
      </c>
      <c r="G69">
        <v>45</v>
      </c>
      <c r="H69">
        <v>600</v>
      </c>
      <c r="I69">
        <v>13</v>
      </c>
    </row>
    <row r="70" spans="1:9" ht="12.75">
      <c r="A70" t="s">
        <v>270</v>
      </c>
      <c r="B70" s="110">
        <v>0</v>
      </c>
      <c r="C70">
        <v>340</v>
      </c>
      <c r="D70">
        <v>23</v>
      </c>
      <c r="E70">
        <v>28</v>
      </c>
      <c r="F70">
        <v>1</v>
      </c>
      <c r="G70">
        <v>30</v>
      </c>
      <c r="H70">
        <v>520</v>
      </c>
      <c r="I70">
        <v>10</v>
      </c>
    </row>
    <row r="71" spans="1:9" ht="12.75">
      <c r="A71" t="s">
        <v>271</v>
      </c>
      <c r="B71" s="110">
        <v>0</v>
      </c>
      <c r="C71">
        <v>390</v>
      </c>
      <c r="D71">
        <v>6</v>
      </c>
      <c r="E71">
        <v>67</v>
      </c>
      <c r="F71">
        <v>2</v>
      </c>
      <c r="G71">
        <v>30</v>
      </c>
      <c r="H71">
        <v>1570</v>
      </c>
      <c r="I71">
        <v>19</v>
      </c>
    </row>
    <row r="72" spans="1:9" ht="12.75">
      <c r="A72" t="s">
        <v>272</v>
      </c>
      <c r="B72" s="110">
        <v>0</v>
      </c>
      <c r="C72">
        <v>520</v>
      </c>
      <c r="D72">
        <v>19</v>
      </c>
      <c r="E72">
        <v>67</v>
      </c>
      <c r="F72">
        <v>2</v>
      </c>
      <c r="G72">
        <v>25</v>
      </c>
      <c r="H72">
        <v>1040</v>
      </c>
      <c r="I72">
        <v>19</v>
      </c>
    </row>
    <row r="73" spans="1:9" ht="12.75">
      <c r="A73" t="s">
        <v>273</v>
      </c>
      <c r="B73" s="110">
        <v>0</v>
      </c>
      <c r="C73">
        <v>420</v>
      </c>
      <c r="D73">
        <v>10</v>
      </c>
      <c r="E73">
        <v>66</v>
      </c>
      <c r="F73">
        <v>3</v>
      </c>
      <c r="G73">
        <v>10</v>
      </c>
      <c r="H73">
        <v>960</v>
      </c>
      <c r="I73">
        <v>16</v>
      </c>
    </row>
    <row r="74" spans="1:9" ht="12.75">
      <c r="A74" t="s">
        <v>274</v>
      </c>
      <c r="B74" s="110">
        <v>0</v>
      </c>
      <c r="C74">
        <v>370</v>
      </c>
      <c r="D74">
        <v>17</v>
      </c>
      <c r="E74">
        <v>48</v>
      </c>
      <c r="F74">
        <v>4</v>
      </c>
      <c r="G74">
        <v>0</v>
      </c>
      <c r="H74">
        <v>440</v>
      </c>
      <c r="I74">
        <v>7</v>
      </c>
    </row>
    <row r="75" spans="1:11" s="107" customFormat="1" ht="12.75">
      <c r="A75" s="107" t="s">
        <v>275</v>
      </c>
      <c r="B75" s="111" t="s">
        <v>211</v>
      </c>
      <c r="C75" s="107">
        <f>(C64*$B64)+(C65*$B65)+(C66*$B66)+(C67*$B67)+(C68*$B68)+(C69*$B69)+(C70*$B70)+(C71*$B71)+(C72*$B72)+(C73*$B73)+(C74*$B74)</f>
        <v>0</v>
      </c>
      <c r="D75" s="107">
        <f>(D64*$B64)+(D65*$B65)+(D66*$B66)+(D67*$B67)+(D68*$B68)+(D69*$B69)+(D70*$B70)+(D71*$B71)+(D72*$B72)+(D73*$B73)+(D74*$B74)</f>
        <v>0</v>
      </c>
      <c r="E75" s="107">
        <f>(E64*$B64)+(E65*$B65)+(E66*$B66)+(E67*$B67)+(E68*$B68)+(E69*$B69)+(E70*$B70)+(E71*$B71)+(E72*$B72)+(E73*$B73)+(E74*$B74)</f>
        <v>0</v>
      </c>
      <c r="F75" s="107">
        <f>(F64*$B64)+(F65*$B65)+(F66*$B66)+(F67*$B67)+(F68*$B68)+(F69*$B69)+(F70*$B70)+(F71*$B71)+(F72*$B72)+(F73*$B73)+(F74*$B74)</f>
        <v>0</v>
      </c>
      <c r="G75" s="107">
        <f>(G64*$B64)+(G65*$B65)+(G66*$B66)+(G67*$B67)+(G68*$B68)+(G69*$B69)+(G70*$B70)+(G71*$B71)+(G72*$B72)+(G73*$B73)+(G74*$B74)</f>
        <v>0</v>
      </c>
      <c r="H75" s="107">
        <f>(H64*$B64)+(H65*$B65)+(H66*$B66)+(H67*$B67)+(H68*$B68)+(H69*$B69)+(H70*$B70)+(H71*$B71)+(H72*$B72)+(H73*$B73)+(H74*$B74)</f>
        <v>0</v>
      </c>
      <c r="I75" s="107">
        <f>(I64*$B64)+(I65*$B65)+(I66*$B66)+(I67*$B67)+(I68*$B68)+(I69*$B69)+(I70*$B70)+(I71*$B71)+(I72*$B72)+(I73*$B73)+(I74*$B74)</f>
        <v>0</v>
      </c>
      <c r="K75"/>
    </row>
    <row r="76" spans="1:9" ht="12.75">
      <c r="A76" t="s">
        <v>276</v>
      </c>
      <c r="B76" s="110">
        <v>0</v>
      </c>
      <c r="C76">
        <v>360</v>
      </c>
      <c r="D76">
        <v>39</v>
      </c>
      <c r="E76">
        <v>2</v>
      </c>
      <c r="F76">
        <v>0</v>
      </c>
      <c r="G76">
        <v>5</v>
      </c>
      <c r="H76">
        <v>490</v>
      </c>
      <c r="I76">
        <v>1</v>
      </c>
    </row>
    <row r="77" spans="1:10" ht="12.75">
      <c r="A77" t="s">
        <v>277</v>
      </c>
      <c r="B77" s="110">
        <v>0</v>
      </c>
      <c r="C77">
        <v>310</v>
      </c>
      <c r="D77">
        <v>34</v>
      </c>
      <c r="E77">
        <v>1</v>
      </c>
      <c r="F77">
        <v>0</v>
      </c>
      <c r="G77">
        <v>60</v>
      </c>
      <c r="H77">
        <v>470</v>
      </c>
      <c r="I77">
        <v>1</v>
      </c>
      <c r="J77" t="s">
        <v>134</v>
      </c>
    </row>
    <row r="78" spans="1:10" ht="12.75">
      <c r="A78" t="s">
        <v>278</v>
      </c>
      <c r="B78" s="110">
        <v>0</v>
      </c>
      <c r="C78">
        <v>290</v>
      </c>
      <c r="D78">
        <v>24</v>
      </c>
      <c r="E78">
        <v>18</v>
      </c>
      <c r="F78">
        <v>0.1</v>
      </c>
      <c r="G78">
        <v>0</v>
      </c>
      <c r="H78">
        <v>410</v>
      </c>
      <c r="I78">
        <v>0</v>
      </c>
      <c r="J78" t="s">
        <v>279</v>
      </c>
    </row>
    <row r="79" spans="1:9" ht="12.75">
      <c r="A79" t="s">
        <v>280</v>
      </c>
      <c r="B79" s="110">
        <v>0</v>
      </c>
      <c r="C79">
        <v>60</v>
      </c>
      <c r="D79">
        <v>5</v>
      </c>
      <c r="E79">
        <v>3</v>
      </c>
      <c r="F79">
        <v>0</v>
      </c>
      <c r="G79">
        <v>5</v>
      </c>
      <c r="H79">
        <v>150</v>
      </c>
      <c r="I79">
        <v>0</v>
      </c>
    </row>
    <row r="80" spans="1:10" ht="12.75">
      <c r="A80" t="s">
        <v>281</v>
      </c>
      <c r="B80" s="110">
        <v>0</v>
      </c>
      <c r="C80">
        <v>25</v>
      </c>
      <c r="D80">
        <v>1</v>
      </c>
      <c r="E80">
        <v>3</v>
      </c>
      <c r="F80">
        <v>0.1</v>
      </c>
      <c r="G80">
        <v>0</v>
      </c>
      <c r="H80">
        <v>1030</v>
      </c>
      <c r="I80">
        <v>0</v>
      </c>
      <c r="J80" t="s">
        <v>279</v>
      </c>
    </row>
    <row r="81" spans="1:11" s="107" customFormat="1" ht="12.75">
      <c r="A81" s="107" t="s">
        <v>282</v>
      </c>
      <c r="B81" s="111" t="s">
        <v>211</v>
      </c>
      <c r="C81" s="107">
        <f>(C76*$B76)+(C77*$B77)+(C78*$B78)+(C79*$B79)+(C80*$B80)</f>
        <v>0</v>
      </c>
      <c r="D81" s="107">
        <f>(D76*$B76)+(D77*$B77)+(D78*$B78)+(D79*$B79)+(D80*$B80)</f>
        <v>0</v>
      </c>
      <c r="E81" s="107">
        <f>(E76*$B76)+(E77*$B77)+(E78*$B78)+(E79*$B79)+(E80*$B80)</f>
        <v>0</v>
      </c>
      <c r="F81" s="107">
        <f>(F76*$B76)+(F77*$B77)+(F78*$B78)+(F79*$B79)+(F80*$B80)</f>
        <v>0</v>
      </c>
      <c r="G81" s="107">
        <f>(G76*$B76)+(G77*$B77)+(G78*$B78)+(G79*$B79)+(G80*$B80)</f>
        <v>0</v>
      </c>
      <c r="H81" s="107">
        <f>(H76*$B76)+(H77*$B77)+(H78*$B78)+(H79*$B79)+(H80*$B80)</f>
        <v>0</v>
      </c>
      <c r="I81" s="107">
        <f>(I76*$B76)+(I77*$B77)+(I78*$B78)+(I79*$B79)+(I80*$B80)</f>
        <v>0</v>
      </c>
      <c r="K81"/>
    </row>
    <row r="82" spans="1:9" ht="12.75">
      <c r="A82" t="s">
        <v>283</v>
      </c>
      <c r="B82" s="110">
        <v>0</v>
      </c>
      <c r="C82">
        <v>120</v>
      </c>
      <c r="D82">
        <v>5</v>
      </c>
      <c r="E82">
        <v>12</v>
      </c>
      <c r="F82">
        <v>0</v>
      </c>
      <c r="G82">
        <v>20</v>
      </c>
      <c r="H82">
        <v>120</v>
      </c>
      <c r="I82">
        <v>8</v>
      </c>
    </row>
    <row r="83" spans="1:9" ht="12.75">
      <c r="A83" t="s">
        <v>284</v>
      </c>
      <c r="B83" s="110">
        <v>0</v>
      </c>
      <c r="C83">
        <v>110</v>
      </c>
      <c r="D83">
        <v>1</v>
      </c>
      <c r="E83">
        <v>23</v>
      </c>
      <c r="F83">
        <v>0</v>
      </c>
      <c r="G83">
        <v>0</v>
      </c>
      <c r="H83">
        <v>120</v>
      </c>
      <c r="I83">
        <v>2</v>
      </c>
    </row>
    <row r="84" spans="1:9" ht="12.75">
      <c r="A84" t="s">
        <v>285</v>
      </c>
      <c r="B84" s="110">
        <v>0</v>
      </c>
      <c r="C84">
        <v>140</v>
      </c>
      <c r="D84">
        <v>0</v>
      </c>
      <c r="E84">
        <v>34</v>
      </c>
      <c r="F84">
        <v>0</v>
      </c>
      <c r="G84">
        <v>0</v>
      </c>
      <c r="H84">
        <v>0</v>
      </c>
      <c r="I84">
        <v>1</v>
      </c>
    </row>
    <row r="85" spans="1:9" ht="12.75">
      <c r="A85" t="s">
        <v>286</v>
      </c>
      <c r="B85" s="110">
        <v>0</v>
      </c>
      <c r="C85">
        <v>470</v>
      </c>
      <c r="D85">
        <v>15</v>
      </c>
      <c r="E85">
        <v>83</v>
      </c>
      <c r="F85">
        <v>0</v>
      </c>
      <c r="G85">
        <v>45</v>
      </c>
      <c r="H85">
        <v>360</v>
      </c>
      <c r="I85">
        <v>10</v>
      </c>
    </row>
    <row r="86" spans="1:9" ht="12.75">
      <c r="A86" t="s">
        <v>287</v>
      </c>
      <c r="B86" s="110">
        <v>0</v>
      </c>
      <c r="C86">
        <v>480</v>
      </c>
      <c r="D86">
        <v>16</v>
      </c>
      <c r="E86">
        <v>84</v>
      </c>
      <c r="F86">
        <v>0</v>
      </c>
      <c r="G86">
        <v>45</v>
      </c>
      <c r="H86">
        <v>370</v>
      </c>
      <c r="I86">
        <v>10</v>
      </c>
    </row>
    <row r="87" spans="1:9" ht="12.75">
      <c r="A87" t="s">
        <v>288</v>
      </c>
      <c r="B87" s="110">
        <v>0</v>
      </c>
      <c r="C87">
        <v>500</v>
      </c>
      <c r="D87">
        <v>13</v>
      </c>
      <c r="E87">
        <v>87</v>
      </c>
      <c r="F87">
        <v>0</v>
      </c>
      <c r="G87">
        <v>15</v>
      </c>
      <c r="H87">
        <v>340</v>
      </c>
      <c r="I87">
        <v>11</v>
      </c>
    </row>
    <row r="88" spans="1:9" ht="12.75">
      <c r="A88" t="s">
        <v>289</v>
      </c>
      <c r="B88" s="110">
        <v>0</v>
      </c>
      <c r="C88">
        <v>470</v>
      </c>
      <c r="D88">
        <v>15</v>
      </c>
      <c r="E88">
        <v>82</v>
      </c>
      <c r="F88">
        <v>0</v>
      </c>
      <c r="G88">
        <v>45</v>
      </c>
      <c r="H88">
        <v>390</v>
      </c>
      <c r="I88">
        <v>10</v>
      </c>
    </row>
    <row r="89" spans="2:9" s="107" customFormat="1" ht="12.75">
      <c r="B89" s="111" t="s">
        <v>211</v>
      </c>
      <c r="C89" s="107">
        <f>(C83*$B83)+(C84*$B84)+(C85*$B85)+(C86*$B86)+(C87*$B87)+(C88*$B88)</f>
        <v>0</v>
      </c>
      <c r="D89" s="107">
        <f>(D83*$B83)+(D84*$B84)+(D85*$B85)+(D86*$B86)+(D87*$B87)+(D88*$B88)</f>
        <v>0</v>
      </c>
      <c r="E89" s="107">
        <f>(E83*$B83)+(E84*$B84)+(E85*$B85)+(E86*$B86)+(E87*$B87)+(E88*$B88)</f>
        <v>0</v>
      </c>
      <c r="F89" s="107">
        <f>(F83*$B83)+(F84*$B84)+(F85*$B85)+(F86*$B86)+(F87*$B87)+(F88*$B88)</f>
        <v>0</v>
      </c>
      <c r="G89" s="107">
        <f>(G83*$B83)+(G84*$B84)+(G85*$B85)+(G86*$B86)+(G87*$B87)+(G88*$B88)</f>
        <v>0</v>
      </c>
      <c r="H89" s="107">
        <f>(H83*$B83)+(H84*$B84)+(H85*$B85)+(H86*$B86)+(H87*$B87)+(H88*$B88)</f>
        <v>0</v>
      </c>
      <c r="I89" s="107">
        <f>(I83*$B83)+(I84*$B84)+(I85*$B85)+(I86*$B86)+(I87*$B87)+(I88*$B88)</f>
        <v>0</v>
      </c>
    </row>
    <row r="90" spans="2:9" s="107" customFormat="1" ht="12.75">
      <c r="B90" s="111" t="s">
        <v>290</v>
      </c>
      <c r="C90" s="33">
        <f>C89+C81+C75+C63+C60+C56+C43+C39+C29+C11</f>
        <v>0</v>
      </c>
      <c r="D90" s="33">
        <f>D89+D81+D75+D63+D60+D56+D43+D39+D29+D11</f>
        <v>0</v>
      </c>
      <c r="E90" s="33">
        <f>E89+E81+E75+E63+E60+E56+E43+E39+E29+E11</f>
        <v>0</v>
      </c>
      <c r="F90" s="33">
        <f>F89+F81+F75+F63+F60+F56+F43+F39+F29+F11</f>
        <v>0</v>
      </c>
      <c r="G90" s="107">
        <f>G89+G81+G75+G63+G60+G56+G43+G39+G29+G11</f>
        <v>0</v>
      </c>
      <c r="H90" s="112">
        <f>H89+H81+H75+H63+H60+H56+H43+H39+H29+H11</f>
        <v>0</v>
      </c>
      <c r="I90" s="107">
        <f>I89+I81+I75+I63+I60+I56+I43+I39+I29+I11</f>
        <v>0</v>
      </c>
    </row>
    <row r="92" spans="1:2" ht="12.75">
      <c r="A92" s="113" t="s">
        <v>291</v>
      </c>
      <c r="B92" s="114">
        <f>(C90/50)+(D90/12)-(MIN(F90,4)/5)</f>
        <v>0</v>
      </c>
    </row>
    <row r="93" spans="1:3" ht="12.75">
      <c r="A93" s="115" t="s">
        <v>292</v>
      </c>
      <c r="B93" s="116">
        <f>H90</f>
        <v>0</v>
      </c>
      <c r="C93" s="107" t="s">
        <v>293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="123" zoomScaleNormal="123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34.140625" style="0" customWidth="1"/>
    <col min="2" max="2" width="10.7109375" style="6" customWidth="1"/>
    <col min="3" max="3" width="8.8515625" style="0" customWidth="1"/>
    <col min="4" max="4" width="4.8515625" style="0" customWidth="1"/>
    <col min="5" max="5" width="7.00390625" style="0" customWidth="1"/>
    <col min="6" max="6" width="6.28125" style="0" customWidth="1"/>
    <col min="7" max="7" width="11.421875" style="0" customWidth="1"/>
    <col min="8" max="8" width="8.421875" style="0" customWidth="1"/>
    <col min="9" max="9" width="6.8515625" style="0" customWidth="1"/>
  </cols>
  <sheetData>
    <row r="1" spans="1:9" s="107" customFormat="1" ht="12.75">
      <c r="A1" s="107" t="s">
        <v>294</v>
      </c>
      <c r="B1" s="33" t="s">
        <v>193</v>
      </c>
      <c r="C1" s="107" t="s">
        <v>194</v>
      </c>
      <c r="D1" s="107" t="s">
        <v>195</v>
      </c>
      <c r="E1" s="107" t="s">
        <v>196</v>
      </c>
      <c r="F1" s="107" t="s">
        <v>197</v>
      </c>
      <c r="G1" s="107" t="s">
        <v>198</v>
      </c>
      <c r="H1" s="107" t="s">
        <v>199</v>
      </c>
      <c r="I1" s="107" t="s">
        <v>200</v>
      </c>
    </row>
    <row r="2" spans="1:11" s="107" customFormat="1" ht="12.75">
      <c r="A2" s="107" t="s">
        <v>295</v>
      </c>
      <c r="B2" s="117"/>
      <c r="K2"/>
    </row>
    <row r="3" spans="1:9" ht="12.75">
      <c r="A3" t="s">
        <v>296</v>
      </c>
      <c r="B3" s="110">
        <v>0</v>
      </c>
      <c r="C3">
        <v>410</v>
      </c>
      <c r="D3">
        <v>16</v>
      </c>
      <c r="E3">
        <v>38</v>
      </c>
      <c r="F3">
        <v>1</v>
      </c>
      <c r="G3">
        <v>60</v>
      </c>
      <c r="H3">
        <v>1300</v>
      </c>
      <c r="I3">
        <v>28</v>
      </c>
    </row>
    <row r="4" spans="1:9" ht="12.75">
      <c r="A4" t="s">
        <v>297</v>
      </c>
      <c r="B4" s="110">
        <v>0</v>
      </c>
      <c r="C4">
        <v>380</v>
      </c>
      <c r="D4">
        <v>13</v>
      </c>
      <c r="E4">
        <v>37</v>
      </c>
      <c r="F4">
        <v>1</v>
      </c>
      <c r="G4">
        <v>60</v>
      </c>
      <c r="H4">
        <v>1290</v>
      </c>
      <c r="I4">
        <v>28</v>
      </c>
    </row>
    <row r="5" spans="1:9" ht="12.75">
      <c r="A5" t="s">
        <v>298</v>
      </c>
      <c r="B5" s="110">
        <v>0</v>
      </c>
      <c r="C5">
        <v>420</v>
      </c>
      <c r="D5">
        <v>16</v>
      </c>
      <c r="E5">
        <v>39</v>
      </c>
      <c r="F5">
        <v>2</v>
      </c>
      <c r="G5">
        <v>60</v>
      </c>
      <c r="H5">
        <v>1300</v>
      </c>
      <c r="I5">
        <v>28</v>
      </c>
    </row>
    <row r="6" spans="1:9" ht="12.75">
      <c r="A6" t="s">
        <v>299</v>
      </c>
      <c r="B6" s="110">
        <v>0</v>
      </c>
      <c r="C6">
        <v>280</v>
      </c>
      <c r="D6">
        <v>7</v>
      </c>
      <c r="E6">
        <v>29</v>
      </c>
      <c r="F6">
        <v>1</v>
      </c>
      <c r="G6">
        <v>60</v>
      </c>
      <c r="H6">
        <v>1000</v>
      </c>
      <c r="I6">
        <v>25</v>
      </c>
    </row>
    <row r="7" spans="1:9" ht="12.75">
      <c r="A7" t="s">
        <v>300</v>
      </c>
      <c r="B7" s="110">
        <v>0</v>
      </c>
      <c r="C7">
        <v>240</v>
      </c>
      <c r="D7">
        <v>3.5</v>
      </c>
      <c r="E7">
        <v>28</v>
      </c>
      <c r="F7">
        <v>1</v>
      </c>
      <c r="G7">
        <v>60</v>
      </c>
      <c r="H7">
        <v>1000</v>
      </c>
      <c r="I7">
        <v>25</v>
      </c>
    </row>
    <row r="8" spans="1:9" ht="12.75">
      <c r="A8" t="s">
        <v>301</v>
      </c>
      <c r="B8" s="110">
        <v>0</v>
      </c>
      <c r="C8">
        <v>360</v>
      </c>
      <c r="D8">
        <v>13</v>
      </c>
      <c r="E8">
        <v>31</v>
      </c>
      <c r="F8">
        <v>2</v>
      </c>
      <c r="G8">
        <v>80</v>
      </c>
      <c r="H8">
        <v>1370</v>
      </c>
      <c r="I8">
        <v>30</v>
      </c>
    </row>
    <row r="9" spans="1:9" ht="12.75">
      <c r="A9" t="s">
        <v>302</v>
      </c>
      <c r="B9" s="110">
        <v>0</v>
      </c>
      <c r="C9">
        <v>350</v>
      </c>
      <c r="D9">
        <v>15</v>
      </c>
      <c r="E9">
        <v>32</v>
      </c>
      <c r="F9">
        <v>5</v>
      </c>
      <c r="G9">
        <v>65</v>
      </c>
      <c r="H9">
        <v>880</v>
      </c>
      <c r="I9">
        <v>20</v>
      </c>
    </row>
    <row r="10" spans="1:11" s="107" customFormat="1" ht="12.75">
      <c r="A10" s="107" t="s">
        <v>303</v>
      </c>
      <c r="B10" s="111" t="s">
        <v>211</v>
      </c>
      <c r="C10" s="107">
        <f>(C3*$B3)+(C4*$B4)+(C5*$B5)+(C6*$B6)+(C7*$B7)+(C8*$B8)+(C9*$B9)</f>
        <v>0</v>
      </c>
      <c r="D10" s="107">
        <f>(D3*$B3)+(D4*$B4)+(D5*$B5)+(D6*$B6)+(D7*$B7)+(D8*$B8)+(D9*$B9)</f>
        <v>0</v>
      </c>
      <c r="E10" s="107">
        <f>(E3*$B3)+(E4*$B4)+(E5*$B5)+(E6*$B6)+(E7*$B7)+(E8*$B8)+(E9*$B9)</f>
        <v>0</v>
      </c>
      <c r="F10" s="107">
        <f>(F3*$B3)+(F4*$B4)+(F5*$B5)+(F6*$B6)+(F7*$B7)+(F8*$B8)+(F9*$B9)</f>
        <v>0</v>
      </c>
      <c r="G10" s="107">
        <f>(G3*$B3)+(G4*$B4)+(G5*$B5)+(G6*$B6)+(G7*$B7)+(G8*$B8)+(G9*$B9)</f>
        <v>0</v>
      </c>
      <c r="H10" s="107">
        <f>(H3*$B3)+(H4*$B4)+(H5*$B5)+(H6*$B6)+(H7*$B7)+(H8*$B8)+(H9*$B9)</f>
        <v>0</v>
      </c>
      <c r="I10" s="107">
        <f>(I3*$B3)+(I4*$B4)+(I5*$B5)+(I6*$B6)+(I7*$B7)+(I8*$B8)+(I9*$B9)</f>
        <v>0</v>
      </c>
      <c r="K10"/>
    </row>
    <row r="11" spans="1:9" ht="12.75">
      <c r="A11" t="s">
        <v>304</v>
      </c>
      <c r="B11" s="110">
        <v>0</v>
      </c>
      <c r="C11">
        <v>250</v>
      </c>
      <c r="D11">
        <v>11</v>
      </c>
      <c r="E11">
        <v>12</v>
      </c>
      <c r="F11">
        <v>0</v>
      </c>
      <c r="G11">
        <v>70</v>
      </c>
      <c r="H11">
        <v>570</v>
      </c>
      <c r="I11">
        <v>25</v>
      </c>
    </row>
    <row r="12" spans="1:9" ht="12.75">
      <c r="A12" t="s">
        <v>305</v>
      </c>
      <c r="B12" s="110">
        <v>0</v>
      </c>
      <c r="C12">
        <v>260</v>
      </c>
      <c r="D12">
        <v>12</v>
      </c>
      <c r="E12">
        <v>12</v>
      </c>
      <c r="F12">
        <v>0</v>
      </c>
      <c r="G12">
        <v>70</v>
      </c>
      <c r="H12">
        <v>1090</v>
      </c>
      <c r="I12">
        <v>26</v>
      </c>
    </row>
    <row r="13" spans="1:9" ht="12.75">
      <c r="A13" t="s">
        <v>306</v>
      </c>
      <c r="B13" s="110">
        <v>0</v>
      </c>
      <c r="C13">
        <v>100</v>
      </c>
      <c r="D13">
        <v>1.5</v>
      </c>
      <c r="E13">
        <v>13</v>
      </c>
      <c r="F13">
        <v>1</v>
      </c>
      <c r="G13">
        <v>20</v>
      </c>
      <c r="H13">
        <v>940</v>
      </c>
      <c r="I13">
        <v>9</v>
      </c>
    </row>
    <row r="14" spans="1:9" ht="12.75">
      <c r="A14" t="s">
        <v>307</v>
      </c>
      <c r="B14" s="110">
        <v>0</v>
      </c>
      <c r="C14">
        <v>390</v>
      </c>
      <c r="D14">
        <v>7</v>
      </c>
      <c r="E14">
        <v>51</v>
      </c>
      <c r="F14">
        <v>3</v>
      </c>
      <c r="G14">
        <v>70</v>
      </c>
      <c r="H14">
        <v>1150</v>
      </c>
      <c r="I14">
        <v>31</v>
      </c>
    </row>
    <row r="15" spans="1:9" ht="12.75">
      <c r="A15" t="s">
        <v>308</v>
      </c>
      <c r="B15" s="110">
        <v>0</v>
      </c>
      <c r="C15">
        <v>390</v>
      </c>
      <c r="D15">
        <v>7</v>
      </c>
      <c r="E15">
        <v>53</v>
      </c>
      <c r="F15">
        <v>3</v>
      </c>
      <c r="G15">
        <v>70</v>
      </c>
      <c r="H15">
        <v>1120</v>
      </c>
      <c r="I15">
        <v>31</v>
      </c>
    </row>
    <row r="16" spans="1:9" ht="12.75">
      <c r="A16" t="s">
        <v>309</v>
      </c>
      <c r="B16" s="110">
        <v>0</v>
      </c>
      <c r="C16">
        <v>460</v>
      </c>
      <c r="D16">
        <v>11</v>
      </c>
      <c r="E16">
        <v>51</v>
      </c>
      <c r="F16">
        <v>3</v>
      </c>
      <c r="G16">
        <v>85</v>
      </c>
      <c r="H16">
        <v>1540</v>
      </c>
      <c r="I16">
        <v>38</v>
      </c>
    </row>
    <row r="17" spans="1:11" s="107" customFormat="1" ht="12.75">
      <c r="A17" s="107" t="s">
        <v>310</v>
      </c>
      <c r="B17" s="111" t="s">
        <v>211</v>
      </c>
      <c r="C17" s="107">
        <f>(C11*$B11)+(C12*$B12)+(C13*$B13)+(C14*$B14)+(C15*$B15)+(C16*$B16)</f>
        <v>0</v>
      </c>
      <c r="D17" s="107">
        <f>(D11*$B11)+(D12*$B12)+(D13*$B13)+(D14*$B14)+(D15*$B15)+(D16*$B16)</f>
        <v>0</v>
      </c>
      <c r="E17" s="107">
        <f>(E11*$B11)+(E12*$B12)+(E13*$B13)+(E14*$B14)+(E15*$B15)+(E16*$B16)</f>
        <v>0</v>
      </c>
      <c r="F17" s="107">
        <f>(F11*$B11)+(F12*$B12)+(F13*$B13)+(F14*$B14)+(F15*$B15)+(F16*$B16)</f>
        <v>0</v>
      </c>
      <c r="G17" s="107">
        <f>(G11*$B11)+(G12*$B12)+(G13*$B13)+(G14*$B14)+(G15*$B15)+(G16*$B16)</f>
        <v>0</v>
      </c>
      <c r="H17" s="107">
        <f>(H11*$B11)+(H12*$B12)+(H13*$B13)+(H14*$B14)+(H15*$B15)+(H16*$B16)</f>
        <v>0</v>
      </c>
      <c r="I17" s="107">
        <f>(I11*$B11)+(I12*$B12)+(I13*$B13)+(I14*$B14)+(I15*$B15)+(I16*$B16)</f>
        <v>0</v>
      </c>
      <c r="K17"/>
    </row>
    <row r="18" spans="1:9" ht="12.75">
      <c r="A18" t="s">
        <v>311</v>
      </c>
      <c r="B18" s="110">
        <v>0</v>
      </c>
      <c r="C18">
        <v>280</v>
      </c>
      <c r="D18">
        <v>14</v>
      </c>
      <c r="E18">
        <v>37</v>
      </c>
      <c r="F18">
        <v>5</v>
      </c>
      <c r="G18">
        <v>15</v>
      </c>
      <c r="H18">
        <v>105</v>
      </c>
      <c r="I18">
        <v>3</v>
      </c>
    </row>
    <row r="19" spans="1:9" ht="12.75">
      <c r="A19" t="s">
        <v>312</v>
      </c>
      <c r="B19" s="110">
        <v>0</v>
      </c>
      <c r="C19">
        <v>130</v>
      </c>
      <c r="D19">
        <v>5</v>
      </c>
      <c r="E19">
        <v>22</v>
      </c>
      <c r="F19">
        <v>2</v>
      </c>
      <c r="G19">
        <v>0</v>
      </c>
      <c r="H19">
        <v>90</v>
      </c>
      <c r="I19">
        <v>1</v>
      </c>
    </row>
    <row r="20" spans="1:9" ht="12.75">
      <c r="A20" t="s">
        <v>313</v>
      </c>
      <c r="B20" s="110">
        <v>0</v>
      </c>
      <c r="C20">
        <v>210</v>
      </c>
      <c r="D20">
        <v>17</v>
      </c>
      <c r="E20">
        <v>14</v>
      </c>
      <c r="F20">
        <v>2</v>
      </c>
      <c r="G20">
        <v>20</v>
      </c>
      <c r="H20">
        <v>180</v>
      </c>
      <c r="I20">
        <v>1</v>
      </c>
    </row>
    <row r="21" spans="1:11" s="107" customFormat="1" ht="12.75">
      <c r="A21" s="107" t="s">
        <v>48</v>
      </c>
      <c r="B21" s="111" t="s">
        <v>211</v>
      </c>
      <c r="C21" s="107">
        <f>(C18*$B18)+(C19*$B19)+(C20*$B20)</f>
        <v>0</v>
      </c>
      <c r="D21" s="107">
        <f>(D18*$B18)+(D19*$B19)+(D20*$B20)</f>
        <v>0</v>
      </c>
      <c r="E21" s="107">
        <f>(E18*$B18)+(E19*$B19)+(E20*$B20)</f>
        <v>0</v>
      </c>
      <c r="F21" s="107">
        <f>(F18*$B18)+(F19*$B19)+(F20*$B20)</f>
        <v>0</v>
      </c>
      <c r="G21" s="107">
        <f>(G18*$B18)+(G19*$B19)+(G20*$B20)</f>
        <v>0</v>
      </c>
      <c r="H21" s="107">
        <f>(H18*$B18)+(H19*$B19)+(H20*$B20)</f>
        <v>0</v>
      </c>
      <c r="I21" s="107">
        <f>(I18*$B18)+(I19*$B19)+(I20*$B20)</f>
        <v>0</v>
      </c>
      <c r="K21"/>
    </row>
    <row r="22" spans="1:9" ht="12.75">
      <c r="A22" t="s">
        <v>314</v>
      </c>
      <c r="B22" s="110">
        <v>0</v>
      </c>
      <c r="C22">
        <v>260</v>
      </c>
      <c r="D22">
        <v>11</v>
      </c>
      <c r="E22">
        <v>38</v>
      </c>
      <c r="F22">
        <v>1</v>
      </c>
      <c r="G22">
        <v>0</v>
      </c>
      <c r="H22">
        <v>670</v>
      </c>
      <c r="I22">
        <v>4</v>
      </c>
    </row>
    <row r="23" spans="1:9" ht="12.75">
      <c r="A23" t="s">
        <v>315</v>
      </c>
      <c r="B23" s="110">
        <v>0</v>
      </c>
      <c r="C23">
        <v>270</v>
      </c>
      <c r="D23">
        <v>12</v>
      </c>
      <c r="E23">
        <v>38</v>
      </c>
      <c r="F23">
        <v>1</v>
      </c>
      <c r="G23">
        <v>0</v>
      </c>
      <c r="H23">
        <v>680</v>
      </c>
      <c r="I23">
        <v>4</v>
      </c>
    </row>
    <row r="24" spans="1:9" ht="12.75">
      <c r="A24" t="s">
        <v>316</v>
      </c>
      <c r="B24" s="110">
        <v>0</v>
      </c>
      <c r="C24">
        <v>300</v>
      </c>
      <c r="D24">
        <v>14</v>
      </c>
      <c r="E24">
        <v>38</v>
      </c>
      <c r="F24">
        <v>1</v>
      </c>
      <c r="G24">
        <v>5</v>
      </c>
      <c r="H24">
        <v>780</v>
      </c>
      <c r="I24">
        <v>6</v>
      </c>
    </row>
    <row r="25" spans="1:9" ht="12.75">
      <c r="A25" t="s">
        <v>317</v>
      </c>
      <c r="B25" s="110">
        <v>0</v>
      </c>
      <c r="C25">
        <v>340</v>
      </c>
      <c r="D25">
        <v>16</v>
      </c>
      <c r="E25">
        <v>38</v>
      </c>
      <c r="F25">
        <v>1</v>
      </c>
      <c r="G25">
        <v>245</v>
      </c>
      <c r="H25">
        <v>740</v>
      </c>
      <c r="I25">
        <v>11</v>
      </c>
    </row>
    <row r="26" spans="1:9" ht="12.75">
      <c r="A26" t="s">
        <v>318</v>
      </c>
      <c r="B26" s="110">
        <v>0</v>
      </c>
      <c r="C26">
        <v>390</v>
      </c>
      <c r="D26">
        <v>20</v>
      </c>
      <c r="E26">
        <v>38</v>
      </c>
      <c r="F26">
        <v>1</v>
      </c>
      <c r="G26">
        <v>260</v>
      </c>
      <c r="H26">
        <v>860</v>
      </c>
      <c r="I26">
        <v>13</v>
      </c>
    </row>
    <row r="27" spans="1:9" ht="12.75">
      <c r="A27" t="s">
        <v>319</v>
      </c>
      <c r="B27" s="110">
        <v>0</v>
      </c>
      <c r="C27">
        <v>170</v>
      </c>
      <c r="D27">
        <v>9</v>
      </c>
      <c r="E27">
        <v>20</v>
      </c>
      <c r="F27">
        <v>2</v>
      </c>
      <c r="G27">
        <v>10</v>
      </c>
      <c r="H27">
        <v>350</v>
      </c>
      <c r="I27">
        <v>2</v>
      </c>
    </row>
    <row r="28" spans="1:9" ht="12.75">
      <c r="A28" t="s">
        <v>320</v>
      </c>
      <c r="B28" s="110">
        <v>0</v>
      </c>
      <c r="C28">
        <v>430</v>
      </c>
      <c r="D28">
        <v>17</v>
      </c>
      <c r="E28">
        <v>63</v>
      </c>
      <c r="F28">
        <v>2</v>
      </c>
      <c r="G28">
        <v>25</v>
      </c>
      <c r="H28">
        <v>160</v>
      </c>
      <c r="I28">
        <v>6</v>
      </c>
    </row>
    <row r="29" spans="1:11" s="107" customFormat="1" ht="12.75">
      <c r="A29" s="107" t="s">
        <v>321</v>
      </c>
      <c r="B29" s="111" t="s">
        <v>211</v>
      </c>
      <c r="C29" s="107">
        <f>(C22*$B22)+(C23*$B23)+(C24*$B24)+(C25*$B25)+(C26*$B26)+(C27*$B27)+(C28*$B28)</f>
        <v>0</v>
      </c>
      <c r="D29" s="107">
        <f>(D22*$B22)+(D23*$B23)+(D24*$B24)+(D25*$B25)+(D26*$B26)+(D27*$B27)+(D28*$B28)</f>
        <v>0</v>
      </c>
      <c r="E29" s="107">
        <f>(E22*$B22)+(E23*$B23)+(E24*$B24)+(E25*$B25)+(E26*$B26)+(E27*$B27)+(E28*$B28)</f>
        <v>0</v>
      </c>
      <c r="F29" s="107">
        <f>(F22*$B22)+(F23*$B23)+(F24*$B24)+(F25*$B25)+(F26*$B26)+(F27*$B27)+(F28*$B28)</f>
        <v>0</v>
      </c>
      <c r="G29" s="107">
        <f>(G22*$B22)+(G23*$B23)+(G24*$B24)+(G25*$B25)+(G26*$B26)+(G27*$B27)+(G28*$B28)</f>
        <v>0</v>
      </c>
      <c r="H29" s="107">
        <f>(H22*$B22)+(H23*$B23)+(H24*$B24)+(H25*$B25)+(H26*$B26)+(H27*$B27)+(H28*$B28)</f>
        <v>0</v>
      </c>
      <c r="I29" s="107">
        <f>(I22*$B22)+(I23*$B23)+(I24*$B24)+(I25*$B25)+(I26*$B26)+(I27*$B27)+(I28*$B28)</f>
        <v>0</v>
      </c>
      <c r="K29"/>
    </row>
    <row r="30" spans="1:9" ht="12.75">
      <c r="A30" t="s">
        <v>322</v>
      </c>
      <c r="B30" s="110">
        <v>0</v>
      </c>
      <c r="C30">
        <v>230</v>
      </c>
      <c r="D30">
        <v>6</v>
      </c>
      <c r="E30">
        <v>38</v>
      </c>
      <c r="F30">
        <v>0</v>
      </c>
      <c r="G30">
        <v>25</v>
      </c>
      <c r="H30">
        <v>100</v>
      </c>
      <c r="I30">
        <v>5</v>
      </c>
    </row>
    <row r="31" spans="1:9" ht="12.75">
      <c r="A31" t="s">
        <v>323</v>
      </c>
      <c r="B31" s="110">
        <v>0</v>
      </c>
      <c r="C31">
        <v>160</v>
      </c>
      <c r="D31">
        <v>4</v>
      </c>
      <c r="E31">
        <v>28</v>
      </c>
      <c r="F31">
        <v>0</v>
      </c>
      <c r="G31">
        <v>15</v>
      </c>
      <c r="H31">
        <v>80</v>
      </c>
      <c r="I31">
        <v>4</v>
      </c>
    </row>
    <row r="32" spans="1:9" ht="12.75">
      <c r="A32" t="s">
        <v>324</v>
      </c>
      <c r="B32" s="110">
        <v>0</v>
      </c>
      <c r="C32">
        <v>340</v>
      </c>
      <c r="D32">
        <v>21</v>
      </c>
      <c r="E32">
        <v>30</v>
      </c>
      <c r="F32">
        <v>2</v>
      </c>
      <c r="G32">
        <v>90</v>
      </c>
      <c r="H32">
        <v>270</v>
      </c>
      <c r="I32">
        <v>6</v>
      </c>
    </row>
    <row r="33" spans="1:9" ht="12.75">
      <c r="A33" t="s">
        <v>325</v>
      </c>
      <c r="B33" s="110">
        <v>0</v>
      </c>
      <c r="C33">
        <v>320</v>
      </c>
      <c r="D33">
        <v>10</v>
      </c>
      <c r="E33">
        <v>51</v>
      </c>
      <c r="F33">
        <v>3</v>
      </c>
      <c r="G33">
        <v>110</v>
      </c>
      <c r="H33">
        <v>220</v>
      </c>
      <c r="I33">
        <v>7</v>
      </c>
    </row>
    <row r="34" spans="1:9" ht="12.75">
      <c r="A34" t="s">
        <v>326</v>
      </c>
      <c r="B34" s="110">
        <v>0</v>
      </c>
      <c r="C34">
        <v>330</v>
      </c>
      <c r="D34">
        <v>15</v>
      </c>
      <c r="E34">
        <v>45</v>
      </c>
      <c r="F34">
        <v>4</v>
      </c>
      <c r="G34">
        <v>20</v>
      </c>
      <c r="H34">
        <v>210</v>
      </c>
      <c r="I34">
        <v>4</v>
      </c>
    </row>
    <row r="35" spans="1:9" s="107" customFormat="1" ht="12.75">
      <c r="A35" s="118"/>
      <c r="B35" s="111" t="s">
        <v>211</v>
      </c>
      <c r="C35" s="107">
        <f>(C30*$B30)+(C31*$B31)+(C32*$B32)+(C33*$B33)+(C34*$B34)</f>
        <v>0</v>
      </c>
      <c r="D35" s="107">
        <f>(D30*$B30)+(D31*$B31)+(D32*$B32)+(D33*$B33)+(D34*$B34)</f>
        <v>0</v>
      </c>
      <c r="E35" s="107">
        <f>(E30*$B30)+(E31*$B31)+(E32*$B32)+(E33*$B33)+(E34*$B34)</f>
        <v>0</v>
      </c>
      <c r="F35" s="107">
        <f>(F30*$B30)+(F31*$B31)+(F32*$B32)+(F33*$B33)+(F34*$B34)</f>
        <v>0</v>
      </c>
      <c r="G35" s="107">
        <f>(G30*$B30)+(G31*$B31)+(G32*$B32)+(G33*$B33)+(G34*$B34)</f>
        <v>0</v>
      </c>
      <c r="H35" s="107">
        <f>(H30*$B30)+(H31*$B31)+(H32*$B32)+(H33*$B33)+(H34*$B34)</f>
        <v>0</v>
      </c>
      <c r="I35" s="107">
        <f>(I30*$B30)+(I31*$B31)+(I32*$B32)+(I33*$B33)+(I34*$B34)</f>
        <v>0</v>
      </c>
    </row>
    <row r="36" spans="2:9" s="107" customFormat="1" ht="12.75">
      <c r="B36" s="111" t="s">
        <v>290</v>
      </c>
      <c r="C36" s="33">
        <f>C35+C29+C21+C17+C10</f>
        <v>0</v>
      </c>
      <c r="D36" s="33">
        <f>D35+D29+D21+D17+D10</f>
        <v>0</v>
      </c>
      <c r="E36" s="33">
        <f>E35+E29+E21+E17+E10</f>
        <v>0</v>
      </c>
      <c r="F36" s="33">
        <f>F35+F29+F21+F17+F10</f>
        <v>0</v>
      </c>
      <c r="G36" s="33">
        <f>G35+G29+G21+G17+G10</f>
        <v>0</v>
      </c>
      <c r="H36" s="33">
        <f>H35+H29+H21+H17+H10</f>
        <v>0</v>
      </c>
      <c r="I36" s="107">
        <f>I35+I29+I21+I17+I10</f>
        <v>0</v>
      </c>
    </row>
    <row r="38" spans="1:2" s="107" customFormat="1" ht="12.75">
      <c r="A38" s="113" t="s">
        <v>291</v>
      </c>
      <c r="B38" s="119">
        <f>(C36/50)+(D36/12)-(MIN(F36,4)/5)</f>
        <v>0</v>
      </c>
    </row>
    <row r="39" spans="1:3" ht="12.75">
      <c r="A39" s="115" t="s">
        <v>292</v>
      </c>
      <c r="B39" s="116">
        <f>H36</f>
        <v>0</v>
      </c>
      <c r="C39" s="107" t="s">
        <v>293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7"/>
  <sheetViews>
    <sheetView zoomScale="123" zoomScaleNormal="123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9.8515625" style="0" customWidth="1"/>
    <col min="2" max="2" width="8.28125" style="6" customWidth="1"/>
    <col min="3" max="3" width="11.28125" style="0" customWidth="1"/>
    <col min="4" max="5" width="6.57421875" style="0" customWidth="1"/>
    <col min="6" max="6" width="9.28125" style="0" customWidth="1"/>
    <col min="7" max="7" width="12.140625" style="0" customWidth="1"/>
    <col min="8" max="8" width="12.7109375" style="0" customWidth="1"/>
    <col min="9" max="9" width="12.140625" style="0" customWidth="1"/>
    <col min="10" max="10" width="10.00390625" style="0" customWidth="1"/>
    <col min="11" max="11" width="12.28125" style="0" customWidth="1"/>
    <col min="12" max="12" width="12.140625" style="0" customWidth="1"/>
    <col min="13" max="13" width="9.57421875" style="0" customWidth="1"/>
    <col min="14" max="14" width="12.140625" style="0" customWidth="1"/>
    <col min="15" max="15" width="13.8515625" style="0" customWidth="1"/>
    <col min="16" max="18" width="12.140625" style="0" customWidth="1"/>
    <col min="19" max="19" width="8.421875" style="0" customWidth="1"/>
    <col min="20" max="20" width="8.140625" style="0" customWidth="1"/>
    <col min="21" max="21" width="7.57421875" style="0" customWidth="1"/>
    <col min="22" max="22" width="7.421875" style="0" customWidth="1"/>
    <col min="23" max="23" width="6.28125" style="0" customWidth="1"/>
    <col min="24" max="24" width="3.57421875" style="0" customWidth="1"/>
  </cols>
  <sheetData>
    <row r="1" spans="1:24" s="122" customFormat="1" ht="10.5">
      <c r="A1" s="120">
        <v>39247</v>
      </c>
      <c r="B1" s="121" t="s">
        <v>327</v>
      </c>
      <c r="C1" s="122" t="s">
        <v>328</v>
      </c>
      <c r="D1" s="122" t="s">
        <v>132</v>
      </c>
      <c r="E1" s="122" t="s">
        <v>329</v>
      </c>
      <c r="F1" s="122" t="s">
        <v>330</v>
      </c>
      <c r="G1" s="122" t="s">
        <v>331</v>
      </c>
      <c r="H1" s="122" t="s">
        <v>332</v>
      </c>
      <c r="I1" s="122" t="s">
        <v>331</v>
      </c>
      <c r="J1" s="122" t="s">
        <v>333</v>
      </c>
      <c r="K1" s="122" t="s">
        <v>334</v>
      </c>
      <c r="L1" s="122" t="s">
        <v>331</v>
      </c>
      <c r="M1" s="122" t="s">
        <v>335</v>
      </c>
      <c r="N1" s="122" t="s">
        <v>331</v>
      </c>
      <c r="O1" s="122" t="s">
        <v>336</v>
      </c>
      <c r="P1" s="122" t="s">
        <v>331</v>
      </c>
      <c r="Q1" s="122" t="s">
        <v>337</v>
      </c>
      <c r="R1" s="122" t="s">
        <v>331</v>
      </c>
      <c r="S1" s="122" t="s">
        <v>338</v>
      </c>
      <c r="T1" s="122" t="s">
        <v>339</v>
      </c>
      <c r="U1" s="122" t="s">
        <v>340</v>
      </c>
      <c r="V1" s="122" t="s">
        <v>341</v>
      </c>
      <c r="W1" s="122" t="s">
        <v>342</v>
      </c>
      <c r="X1" s="122" t="s">
        <v>343</v>
      </c>
    </row>
    <row r="2" spans="1:2" ht="12.75">
      <c r="A2" s="107" t="s">
        <v>344</v>
      </c>
      <c r="B2" s="33"/>
    </row>
    <row r="3" spans="1:24" ht="12.75">
      <c r="A3" t="s">
        <v>345</v>
      </c>
      <c r="B3" s="123">
        <v>0</v>
      </c>
      <c r="C3">
        <v>104</v>
      </c>
      <c r="D3">
        <v>270</v>
      </c>
      <c r="E3">
        <v>120</v>
      </c>
      <c r="F3">
        <v>13</v>
      </c>
      <c r="G3">
        <v>20</v>
      </c>
      <c r="H3">
        <v>5</v>
      </c>
      <c r="I3">
        <v>25</v>
      </c>
      <c r="J3">
        <v>0</v>
      </c>
      <c r="K3">
        <v>25</v>
      </c>
      <c r="L3">
        <v>8</v>
      </c>
      <c r="M3">
        <v>570</v>
      </c>
      <c r="N3">
        <v>24</v>
      </c>
      <c r="O3">
        <v>27</v>
      </c>
      <c r="P3">
        <v>9</v>
      </c>
      <c r="Q3">
        <v>1</v>
      </c>
      <c r="R3">
        <v>4</v>
      </c>
      <c r="S3">
        <v>2</v>
      </c>
      <c r="T3">
        <v>11</v>
      </c>
      <c r="U3">
        <v>8</v>
      </c>
      <c r="V3" t="s">
        <v>346</v>
      </c>
      <c r="W3">
        <v>20</v>
      </c>
      <c r="X3">
        <v>10</v>
      </c>
    </row>
    <row r="4" spans="1:24" ht="12.75">
      <c r="A4" t="s">
        <v>347</v>
      </c>
      <c r="B4" s="123">
        <v>0</v>
      </c>
      <c r="C4">
        <v>102</v>
      </c>
      <c r="D4">
        <v>280</v>
      </c>
      <c r="E4">
        <v>130</v>
      </c>
      <c r="F4">
        <v>14</v>
      </c>
      <c r="G4">
        <v>22</v>
      </c>
      <c r="H4">
        <v>5</v>
      </c>
      <c r="I4">
        <v>25</v>
      </c>
      <c r="J4">
        <v>0</v>
      </c>
      <c r="K4">
        <v>25</v>
      </c>
      <c r="L4">
        <v>8</v>
      </c>
      <c r="M4">
        <v>640</v>
      </c>
      <c r="N4">
        <v>27</v>
      </c>
      <c r="O4">
        <v>27</v>
      </c>
      <c r="P4">
        <v>9</v>
      </c>
      <c r="Q4">
        <v>1</v>
      </c>
      <c r="R4">
        <v>4</v>
      </c>
      <c r="S4">
        <v>2</v>
      </c>
      <c r="T4">
        <v>12</v>
      </c>
      <c r="U4">
        <v>6</v>
      </c>
      <c r="V4" t="s">
        <v>346</v>
      </c>
      <c r="W4">
        <v>15</v>
      </c>
      <c r="X4">
        <v>10</v>
      </c>
    </row>
    <row r="5" spans="1:24" ht="12.75">
      <c r="A5" t="s">
        <v>348</v>
      </c>
      <c r="B5" s="123">
        <v>0</v>
      </c>
      <c r="C5">
        <v>127</v>
      </c>
      <c r="D5">
        <v>310</v>
      </c>
      <c r="E5">
        <v>140</v>
      </c>
      <c r="F5">
        <v>16</v>
      </c>
      <c r="G5">
        <v>25</v>
      </c>
      <c r="H5">
        <v>6</v>
      </c>
      <c r="I5">
        <v>30</v>
      </c>
      <c r="J5">
        <v>0</v>
      </c>
      <c r="K5">
        <v>30</v>
      </c>
      <c r="L5">
        <v>10</v>
      </c>
      <c r="M5">
        <v>720</v>
      </c>
      <c r="N5">
        <v>30</v>
      </c>
      <c r="O5">
        <v>28</v>
      </c>
      <c r="P5">
        <v>9</v>
      </c>
      <c r="Q5">
        <v>2</v>
      </c>
      <c r="R5">
        <v>8</v>
      </c>
      <c r="S5">
        <v>3</v>
      </c>
      <c r="T5">
        <v>13</v>
      </c>
      <c r="U5">
        <v>6</v>
      </c>
      <c r="V5" t="s">
        <v>346</v>
      </c>
      <c r="W5">
        <v>15</v>
      </c>
      <c r="X5">
        <v>15</v>
      </c>
    </row>
    <row r="6" spans="1:24" ht="12.75">
      <c r="A6" t="s">
        <v>349</v>
      </c>
      <c r="B6" s="123">
        <v>0</v>
      </c>
      <c r="C6">
        <v>109</v>
      </c>
      <c r="D6">
        <v>260</v>
      </c>
      <c r="E6">
        <v>110</v>
      </c>
      <c r="F6">
        <v>13</v>
      </c>
      <c r="G6">
        <v>20</v>
      </c>
      <c r="H6">
        <v>4.5</v>
      </c>
      <c r="I6">
        <v>23</v>
      </c>
      <c r="J6">
        <v>0</v>
      </c>
      <c r="K6">
        <v>20</v>
      </c>
      <c r="L6">
        <v>7</v>
      </c>
      <c r="M6">
        <v>560</v>
      </c>
      <c r="N6">
        <v>23</v>
      </c>
      <c r="O6">
        <v>27</v>
      </c>
      <c r="P6">
        <v>9</v>
      </c>
      <c r="Q6">
        <v>1</v>
      </c>
      <c r="R6">
        <v>4</v>
      </c>
      <c r="S6">
        <v>3</v>
      </c>
      <c r="T6">
        <v>11</v>
      </c>
      <c r="U6">
        <v>6</v>
      </c>
      <c r="V6" t="s">
        <v>346</v>
      </c>
      <c r="W6">
        <v>15</v>
      </c>
      <c r="X6">
        <v>10</v>
      </c>
    </row>
    <row r="7" spans="1:24" ht="12.75">
      <c r="A7" t="s">
        <v>350</v>
      </c>
      <c r="B7" s="123">
        <v>0</v>
      </c>
      <c r="C7">
        <v>119</v>
      </c>
      <c r="D7">
        <v>300</v>
      </c>
      <c r="E7">
        <v>140</v>
      </c>
      <c r="F7">
        <v>15</v>
      </c>
      <c r="G7">
        <v>23</v>
      </c>
      <c r="H7">
        <v>5</v>
      </c>
      <c r="I7">
        <v>25</v>
      </c>
      <c r="J7">
        <v>0</v>
      </c>
      <c r="K7">
        <v>30</v>
      </c>
      <c r="L7">
        <v>10</v>
      </c>
      <c r="M7">
        <v>610</v>
      </c>
      <c r="N7">
        <v>25</v>
      </c>
      <c r="O7">
        <v>28</v>
      </c>
      <c r="P7">
        <v>9</v>
      </c>
      <c r="Q7">
        <v>1</v>
      </c>
      <c r="R7">
        <v>4</v>
      </c>
      <c r="S7">
        <v>3</v>
      </c>
      <c r="T7">
        <v>12</v>
      </c>
      <c r="U7">
        <v>6</v>
      </c>
      <c r="V7" t="s">
        <v>346</v>
      </c>
      <c r="W7">
        <v>15</v>
      </c>
      <c r="X7">
        <v>10</v>
      </c>
    </row>
    <row r="8" spans="1:24" ht="12.75">
      <c r="A8" t="s">
        <v>351</v>
      </c>
      <c r="B8" s="123">
        <v>0</v>
      </c>
      <c r="C8">
        <v>109</v>
      </c>
      <c r="D8">
        <v>250</v>
      </c>
      <c r="E8">
        <v>100</v>
      </c>
      <c r="F8">
        <v>11</v>
      </c>
      <c r="G8">
        <v>17</v>
      </c>
      <c r="H8">
        <v>4</v>
      </c>
      <c r="I8">
        <v>20</v>
      </c>
      <c r="J8">
        <v>0</v>
      </c>
      <c r="K8">
        <v>20</v>
      </c>
      <c r="L8">
        <v>7</v>
      </c>
      <c r="M8">
        <v>560</v>
      </c>
      <c r="N8">
        <v>23</v>
      </c>
      <c r="O8">
        <v>28</v>
      </c>
      <c r="P8">
        <v>9</v>
      </c>
      <c r="Q8">
        <v>1</v>
      </c>
      <c r="R8">
        <v>4</v>
      </c>
      <c r="S8">
        <v>4</v>
      </c>
      <c r="T8">
        <v>10</v>
      </c>
      <c r="U8">
        <v>6</v>
      </c>
      <c r="V8" t="s">
        <v>346</v>
      </c>
      <c r="W8">
        <v>15</v>
      </c>
      <c r="X8">
        <v>10</v>
      </c>
    </row>
    <row r="9" spans="1:24" ht="12.75">
      <c r="A9" t="s">
        <v>352</v>
      </c>
      <c r="B9" s="123">
        <v>0</v>
      </c>
      <c r="C9">
        <v>135</v>
      </c>
      <c r="D9">
        <v>370</v>
      </c>
      <c r="E9">
        <v>200</v>
      </c>
      <c r="F9">
        <v>22</v>
      </c>
      <c r="G9">
        <v>34</v>
      </c>
      <c r="H9">
        <v>8</v>
      </c>
      <c r="I9">
        <v>40</v>
      </c>
      <c r="J9">
        <v>0</v>
      </c>
      <c r="K9">
        <v>45</v>
      </c>
      <c r="L9">
        <v>15</v>
      </c>
      <c r="M9">
        <v>990</v>
      </c>
      <c r="N9">
        <v>41</v>
      </c>
      <c r="O9">
        <v>28</v>
      </c>
      <c r="P9">
        <v>9</v>
      </c>
      <c r="Q9">
        <v>2</v>
      </c>
      <c r="R9">
        <v>8</v>
      </c>
      <c r="S9">
        <v>2</v>
      </c>
      <c r="T9">
        <v>17</v>
      </c>
      <c r="U9">
        <v>6</v>
      </c>
      <c r="V9" t="s">
        <v>346</v>
      </c>
      <c r="W9">
        <v>15</v>
      </c>
      <c r="X9">
        <v>15</v>
      </c>
    </row>
    <row r="10" spans="1:24" ht="12.75">
      <c r="A10" t="s">
        <v>353</v>
      </c>
      <c r="B10" s="123">
        <v>0</v>
      </c>
      <c r="C10">
        <v>119</v>
      </c>
      <c r="D10">
        <v>250</v>
      </c>
      <c r="E10">
        <v>100</v>
      </c>
      <c r="F10">
        <v>11</v>
      </c>
      <c r="G10">
        <v>17</v>
      </c>
      <c r="H10">
        <v>4</v>
      </c>
      <c r="I10">
        <v>20</v>
      </c>
      <c r="J10">
        <v>0</v>
      </c>
      <c r="K10">
        <v>15</v>
      </c>
      <c r="L10">
        <v>5</v>
      </c>
      <c r="M10">
        <v>530</v>
      </c>
      <c r="N10">
        <v>22</v>
      </c>
      <c r="O10">
        <v>28</v>
      </c>
      <c r="P10">
        <v>9</v>
      </c>
      <c r="Q10">
        <v>2</v>
      </c>
      <c r="R10">
        <v>8</v>
      </c>
      <c r="S10">
        <v>3</v>
      </c>
      <c r="T10">
        <v>10</v>
      </c>
      <c r="U10">
        <v>8</v>
      </c>
      <c r="V10" t="s">
        <v>346</v>
      </c>
      <c r="W10">
        <v>15</v>
      </c>
      <c r="X10">
        <v>10</v>
      </c>
    </row>
    <row r="11" spans="1:24" s="6" customFormat="1" ht="12.75">
      <c r="A11" s="111" t="s">
        <v>354</v>
      </c>
      <c r="B11" s="6">
        <f>SUM(B3:B10)</f>
        <v>0</v>
      </c>
      <c r="C11" s="6">
        <f>((C3*$B$3)+(C4*$B$4)+(C5*$B$5)+(C6*$B$6)+(C7*$B$7)+(C8*$B$8)+(C9*$B$9)+(C10*$B$10))</f>
        <v>0</v>
      </c>
      <c r="D11" s="6">
        <f>((D3*$B$3)+(D4*$B$4)+(D5*$B$5)+(D6*$B$6)+(D7*$B$7)+(D8*$B$8)+(D9*$B$9)+(D10*$B$10))</f>
        <v>0</v>
      </c>
      <c r="E11" s="6">
        <f>((E3*$B$3)+(E4*$B$4)+(E5*$B$5)+(E6*$B$6)+(E7*$B$7)+(E8*$B$8)+(E9*$B$9)+(E10*$B$10))</f>
        <v>0</v>
      </c>
      <c r="F11" s="6">
        <f>((F3*$B$3)+(F4*$B$4)+(F5*$B$5)+(F6*$B$6)+(F7*$B$7)+(F8*$B$8)+(F9*$B$9)+(F10*$B$10))</f>
        <v>0</v>
      </c>
      <c r="G11" s="6">
        <f>((G3*$B$3)+(G4*$B$4)+(G5*$B$5)+(G6*$B$6)+(G7*$B$7)+(G8*$B$8)+(G9*$B$9)+(G10*$B$10))</f>
        <v>0</v>
      </c>
      <c r="H11" s="6">
        <f>((H3*$B$3)+(H4*$B$4)+(H5*$B$5)+(H6*$B$6)+(H7*$B$7)+(H8*$B$8)+(H9*$B$9)+(H10*$B$10))</f>
        <v>0</v>
      </c>
      <c r="I11" s="6">
        <f>((I3*$B$3)+(I4*$B$4)+(I5*$B$5)+(I6*$B$6)+(I7*$B$7)+(I8*$B$8)+(I9*$B$9)+(I10*$B$10))</f>
        <v>0</v>
      </c>
      <c r="J11" s="6">
        <f>((J3*$B$3)+(J4*$B$4)+(J5*$B$5)+(J6*$B$6)+(J7*$B$7)+(J8*$B$8)+(J9*$B$9)+(J10*$B$10))</f>
        <v>0</v>
      </c>
      <c r="K11" s="6">
        <f>((K3*$B$3)+(K4*$B$4)+(K5*$B$5)+(K6*$B$6)+(K7*$B$7)+(K8*$B$8)+(K9*$B$9)+(K10*$B$10))</f>
        <v>0</v>
      </c>
      <c r="L11" s="6">
        <f>((L3*$B$3)+(L4*$B$4)+(L5*$B$5)+(L6*$B$6)+(L7*$B$7)+(L8*$B$8)+(L9*$B$9)+(L10*$B$10))</f>
        <v>0</v>
      </c>
      <c r="M11" s="6">
        <f>((M3*$B$3)+(M4*$B$4)+(M5*$B$5)+(M6*$B$6)+(M7*$B$7)+(M8*$B$8)+(M9*$B$9)+(M10*$B$10))</f>
        <v>0</v>
      </c>
      <c r="N11" s="6">
        <f>((N3*$B$3)+(N4*$B$4)+(N5*$B$5)+(N6*$B$6)+(N7*$B$7)+(N8*$B$8)+(N9*$B$9)+(N10*$B$10))</f>
        <v>0</v>
      </c>
      <c r="O11" s="6">
        <f>((O3*$B$3)+(O4*$B$4)+(O5*$B$5)+(O6*$B$6)+(O7*$B$7)+(O8*$B$8)+(O9*$B$9)+(O10*$B$10))</f>
        <v>0</v>
      </c>
      <c r="P11" s="6">
        <f>((P3*$B$3)+(P4*$B$4)+(P5*$B$5)+(P6*$B$6)+(P7*$B$7)+(P8*$B$8)+(P9*$B$9)+(P10*$B$10))</f>
        <v>0</v>
      </c>
      <c r="Q11" s="6">
        <f>((Q3*$B$3)+(Q4*$B$4)+(Q5*$B$5)+(Q6*$B$6)+(Q7*$B$7)+(Q8*$B$8)+(Q9*$B$9)+(Q10*$B$10))</f>
        <v>0</v>
      </c>
      <c r="R11" s="6">
        <f>((R3*$B$3)+(R4*$B$4)+(R5*$B$5)+(R6*$B$6)+(R7*$B$7)+(R8*$B$8)+(R9*$B$9)+(R10*$B$10))</f>
        <v>0</v>
      </c>
      <c r="S11" s="6">
        <f>((S3*$B$3)+(S4*$B$4)+(S5*$B$5)+(S6*$B$6)+(S7*$B$7)+(S8*$B$8)+(S9*$B$9)+(S10*$B$10))</f>
        <v>0</v>
      </c>
      <c r="T11" s="6">
        <f>((T3*$B$3)+(T4*$B$4)+(T5*$B$5)+(T6*$B$6)+(T7*$B$7)+(T8*$B$8)+(T9*$B$9)+(T10*$B$10))</f>
        <v>0</v>
      </c>
      <c r="U11" s="6">
        <f>((U3*$B$3)+(U4*$B$4)+(U5*$B$5)+(U6*$B$6)+(U7*$B$7)+(U8*$B$8)+(U9*$B$9)+(U10*$B$10))</f>
        <v>0</v>
      </c>
      <c r="V11" s="6" t="e">
        <f>((V3*$B$3)+(V4*$B$4)+(V5*$B$5)+(V6*$B$6)+(V7*$B$7)+(V8*$B$8)+(V9*$B$9)+(V10*$B$10))</f>
        <v>#VALUE!</v>
      </c>
      <c r="W11" s="6">
        <f>((W3*$B$3)+(W4*$B$4)+(W5*$B$5)+(W6*$B$6)+(W7*$B$7)+(W8*$B$8)+(W9*$B$9)+(W10*$B$10))</f>
        <v>0</v>
      </c>
      <c r="X11" s="6">
        <f>((X3*$B$3)+(X4*$B$4)+(X5*$B$5)+(X6*$B$6)+(X7*$B$7)+(X8*$B$8)+(X9*$B$9)+(X10*$B$10))</f>
        <v>0</v>
      </c>
    </row>
    <row r="12" spans="1:2" ht="12.75">
      <c r="A12" s="107" t="s">
        <v>355</v>
      </c>
      <c r="B12" s="33"/>
    </row>
    <row r="13" spans="1:24" ht="12.75">
      <c r="A13" t="s">
        <v>345</v>
      </c>
      <c r="B13" s="123">
        <v>0</v>
      </c>
      <c r="C13">
        <v>79</v>
      </c>
      <c r="D13">
        <v>200</v>
      </c>
      <c r="E13">
        <v>80</v>
      </c>
      <c r="F13">
        <v>8</v>
      </c>
      <c r="G13">
        <v>12</v>
      </c>
      <c r="H13">
        <v>4.5</v>
      </c>
      <c r="I13">
        <v>23</v>
      </c>
      <c r="J13">
        <v>0</v>
      </c>
      <c r="K13">
        <v>25</v>
      </c>
      <c r="L13">
        <v>8</v>
      </c>
      <c r="M13">
        <v>570</v>
      </c>
      <c r="N13">
        <v>24</v>
      </c>
      <c r="O13">
        <v>21</v>
      </c>
      <c r="P13">
        <v>7</v>
      </c>
      <c r="Q13">
        <v>1</v>
      </c>
      <c r="R13">
        <v>4</v>
      </c>
      <c r="S13">
        <v>3</v>
      </c>
      <c r="T13">
        <v>10</v>
      </c>
      <c r="U13">
        <v>8</v>
      </c>
      <c r="V13" t="s">
        <v>346</v>
      </c>
      <c r="W13">
        <v>20</v>
      </c>
      <c r="X13">
        <v>6</v>
      </c>
    </row>
    <row r="14" spans="1:24" ht="12.75">
      <c r="A14" t="s">
        <v>347</v>
      </c>
      <c r="B14" s="123">
        <v>0</v>
      </c>
      <c r="C14">
        <v>77</v>
      </c>
      <c r="D14">
        <v>210</v>
      </c>
      <c r="E14">
        <v>90</v>
      </c>
      <c r="F14">
        <v>10</v>
      </c>
      <c r="G14">
        <v>15</v>
      </c>
      <c r="H14">
        <v>4.5</v>
      </c>
      <c r="I14">
        <v>23</v>
      </c>
      <c r="J14">
        <v>0</v>
      </c>
      <c r="K14">
        <v>25</v>
      </c>
      <c r="L14">
        <v>8</v>
      </c>
      <c r="M14">
        <v>640</v>
      </c>
      <c r="N14">
        <v>27</v>
      </c>
      <c r="O14">
        <v>21</v>
      </c>
      <c r="P14">
        <v>7</v>
      </c>
      <c r="Q14">
        <v>1</v>
      </c>
      <c r="R14">
        <v>4</v>
      </c>
      <c r="S14">
        <v>3</v>
      </c>
      <c r="T14">
        <v>10</v>
      </c>
      <c r="U14">
        <v>6</v>
      </c>
      <c r="V14" t="s">
        <v>346</v>
      </c>
      <c r="W14">
        <v>15</v>
      </c>
      <c r="X14">
        <v>8</v>
      </c>
    </row>
    <row r="15" spans="1:24" ht="12.75">
      <c r="A15" t="s">
        <v>348</v>
      </c>
      <c r="B15" s="123">
        <v>0</v>
      </c>
      <c r="C15">
        <v>106</v>
      </c>
      <c r="D15">
        <v>230</v>
      </c>
      <c r="E15">
        <v>100</v>
      </c>
      <c r="F15">
        <v>11</v>
      </c>
      <c r="G15">
        <v>17</v>
      </c>
      <c r="H15">
        <v>5</v>
      </c>
      <c r="I15">
        <v>25</v>
      </c>
      <c r="J15">
        <v>0</v>
      </c>
      <c r="K15">
        <v>30</v>
      </c>
      <c r="L15">
        <v>10</v>
      </c>
      <c r="M15">
        <v>730</v>
      </c>
      <c r="N15">
        <v>30</v>
      </c>
      <c r="O15">
        <v>22</v>
      </c>
      <c r="P15">
        <v>7</v>
      </c>
      <c r="Q15">
        <v>1</v>
      </c>
      <c r="R15">
        <v>4</v>
      </c>
      <c r="S15">
        <v>3</v>
      </c>
      <c r="T15">
        <v>11</v>
      </c>
      <c r="U15">
        <v>6</v>
      </c>
      <c r="V15" t="s">
        <v>346</v>
      </c>
      <c r="W15">
        <v>15</v>
      </c>
      <c r="X15">
        <v>10</v>
      </c>
    </row>
    <row r="16" spans="1:24" ht="12.75">
      <c r="A16" t="s">
        <v>349</v>
      </c>
      <c r="B16" s="123">
        <v>0</v>
      </c>
      <c r="C16">
        <v>87</v>
      </c>
      <c r="D16">
        <v>190</v>
      </c>
      <c r="E16">
        <v>70</v>
      </c>
      <c r="F16">
        <v>8</v>
      </c>
      <c r="G16">
        <v>12</v>
      </c>
      <c r="H16">
        <v>3.5</v>
      </c>
      <c r="I16">
        <v>18</v>
      </c>
      <c r="J16">
        <v>0</v>
      </c>
      <c r="K16">
        <v>20</v>
      </c>
      <c r="L16">
        <v>7</v>
      </c>
      <c r="M16">
        <v>560</v>
      </c>
      <c r="N16">
        <v>23</v>
      </c>
      <c r="O16">
        <v>21</v>
      </c>
      <c r="P16">
        <v>7</v>
      </c>
      <c r="Q16">
        <v>1</v>
      </c>
      <c r="R16">
        <v>4</v>
      </c>
      <c r="S16">
        <v>3</v>
      </c>
      <c r="T16">
        <v>9</v>
      </c>
      <c r="U16">
        <v>6</v>
      </c>
      <c r="V16" t="s">
        <v>346</v>
      </c>
      <c r="W16">
        <v>15</v>
      </c>
      <c r="X16">
        <v>8</v>
      </c>
    </row>
    <row r="17" spans="1:24" ht="12.75">
      <c r="A17" t="s">
        <v>350</v>
      </c>
      <c r="B17" s="123">
        <v>0</v>
      </c>
      <c r="C17">
        <v>97</v>
      </c>
      <c r="D17">
        <v>230</v>
      </c>
      <c r="E17">
        <v>90</v>
      </c>
      <c r="F17">
        <v>11</v>
      </c>
      <c r="G17">
        <v>17</v>
      </c>
      <c r="H17">
        <v>4.5</v>
      </c>
      <c r="I17">
        <v>23</v>
      </c>
      <c r="J17">
        <v>0</v>
      </c>
      <c r="K17">
        <v>30</v>
      </c>
      <c r="L17">
        <v>10</v>
      </c>
      <c r="M17">
        <v>620</v>
      </c>
      <c r="N17">
        <v>26</v>
      </c>
      <c r="O17">
        <v>23</v>
      </c>
      <c r="P17">
        <v>8</v>
      </c>
      <c r="Q17">
        <v>1</v>
      </c>
      <c r="R17">
        <v>4</v>
      </c>
      <c r="S17">
        <v>3</v>
      </c>
      <c r="T17">
        <v>10</v>
      </c>
      <c r="U17">
        <v>6</v>
      </c>
      <c r="V17" t="s">
        <v>346</v>
      </c>
      <c r="W17">
        <v>15</v>
      </c>
      <c r="X17">
        <v>8</v>
      </c>
    </row>
    <row r="18" spans="1:24" ht="12.75">
      <c r="A18" t="s">
        <v>351</v>
      </c>
      <c r="B18" s="123">
        <v>0</v>
      </c>
      <c r="C18">
        <v>87</v>
      </c>
      <c r="D18">
        <v>180</v>
      </c>
      <c r="E18">
        <v>60</v>
      </c>
      <c r="F18">
        <v>6</v>
      </c>
      <c r="G18">
        <v>9</v>
      </c>
      <c r="H18">
        <v>3</v>
      </c>
      <c r="I18">
        <v>15</v>
      </c>
      <c r="J18">
        <v>0</v>
      </c>
      <c r="K18">
        <v>20</v>
      </c>
      <c r="L18">
        <v>7</v>
      </c>
      <c r="M18">
        <v>570</v>
      </c>
      <c r="N18">
        <v>24</v>
      </c>
      <c r="O18">
        <v>23</v>
      </c>
      <c r="P18">
        <v>8</v>
      </c>
      <c r="Q18">
        <v>1</v>
      </c>
      <c r="R18">
        <v>4</v>
      </c>
      <c r="S18">
        <v>4</v>
      </c>
      <c r="T18">
        <v>9</v>
      </c>
      <c r="U18">
        <v>6</v>
      </c>
      <c r="V18" t="s">
        <v>346</v>
      </c>
      <c r="W18">
        <v>15</v>
      </c>
      <c r="X18">
        <v>8</v>
      </c>
    </row>
    <row r="19" spans="1:24" ht="12.75">
      <c r="A19" t="s">
        <v>352</v>
      </c>
      <c r="B19" s="123">
        <v>0</v>
      </c>
      <c r="C19">
        <v>111</v>
      </c>
      <c r="D19">
        <v>310</v>
      </c>
      <c r="E19">
        <v>160</v>
      </c>
      <c r="F19">
        <v>18</v>
      </c>
      <c r="G19">
        <v>28</v>
      </c>
      <c r="H19">
        <v>7</v>
      </c>
      <c r="I19">
        <v>35</v>
      </c>
      <c r="J19">
        <v>0.5</v>
      </c>
      <c r="K19">
        <v>45</v>
      </c>
      <c r="L19">
        <v>15</v>
      </c>
      <c r="M19">
        <v>1010</v>
      </c>
      <c r="N19">
        <v>42</v>
      </c>
      <c r="O19">
        <v>22</v>
      </c>
      <c r="P19">
        <v>7</v>
      </c>
      <c r="Q19">
        <v>1</v>
      </c>
      <c r="R19">
        <v>4</v>
      </c>
      <c r="S19">
        <v>3</v>
      </c>
      <c r="T19">
        <v>15</v>
      </c>
      <c r="U19">
        <v>6</v>
      </c>
      <c r="V19" t="s">
        <v>346</v>
      </c>
      <c r="W19">
        <v>15</v>
      </c>
      <c r="X19">
        <v>10</v>
      </c>
    </row>
    <row r="20" spans="1:24" ht="12.75">
      <c r="A20" t="s">
        <v>353</v>
      </c>
      <c r="B20" s="123">
        <v>0</v>
      </c>
      <c r="C20">
        <v>101</v>
      </c>
      <c r="D20">
        <v>180</v>
      </c>
      <c r="E20">
        <v>60</v>
      </c>
      <c r="F20">
        <v>7</v>
      </c>
      <c r="G20">
        <v>11</v>
      </c>
      <c r="H20">
        <v>3</v>
      </c>
      <c r="I20">
        <v>15</v>
      </c>
      <c r="J20">
        <v>0</v>
      </c>
      <c r="K20">
        <v>15</v>
      </c>
      <c r="L20">
        <v>5</v>
      </c>
      <c r="M20">
        <v>550</v>
      </c>
      <c r="N20">
        <v>23</v>
      </c>
      <c r="O20">
        <v>23</v>
      </c>
      <c r="P20">
        <v>8</v>
      </c>
      <c r="Q20">
        <v>1</v>
      </c>
      <c r="R20">
        <v>4</v>
      </c>
      <c r="S20">
        <v>3</v>
      </c>
      <c r="T20">
        <v>8</v>
      </c>
      <c r="U20">
        <v>8</v>
      </c>
      <c r="V20" t="s">
        <v>346</v>
      </c>
      <c r="W20">
        <v>15</v>
      </c>
      <c r="X20">
        <v>8</v>
      </c>
    </row>
    <row r="21" spans="1:24" s="6" customFormat="1" ht="12.75">
      <c r="A21" s="111" t="s">
        <v>354</v>
      </c>
      <c r="B21" s="6">
        <f>SUM(B13:B20)</f>
        <v>0</v>
      </c>
      <c r="C21" s="6">
        <f>((C13*$B$13)+(C14*$B$14)+(C15*$B$15)+(C16*$B$16)+(C17*$B$17)+(C18*$B$18)+(C19*$B$19)+(C20*$B$20))</f>
        <v>0</v>
      </c>
      <c r="D21" s="6">
        <f>((D13*$B$13)+(D14*$B$14)+(D15*$B$15)+(D16*$B$16)+(D17*$B$17)+(D18*$B$18)+(D19*$B$19)+(D20*$B$20))</f>
        <v>0</v>
      </c>
      <c r="E21" s="6">
        <f>((E13*$B$13)+(E14*$B$14)+(E15*$B$15)+(E16*$B$16)+(E17*$B$17)+(E18*$B$18)+(E19*$B$19)+(E20*$B$20))</f>
        <v>0</v>
      </c>
      <c r="F21" s="6">
        <f>((F13*$B$13)+(F14*$B$14)+(F15*$B$15)+(F16*$B$16)+(F17*$B$17)+(F18*$B$18)+(F19*$B$19)+(F20*$B$20))</f>
        <v>0</v>
      </c>
      <c r="G21" s="6">
        <f>((G13*$B$13)+(G14*$B$14)+(G15*$B$15)+(G16*$B$16)+(G17*$B$17)+(G18*$B$18)+(G19*$B$19)+(G20*$B$20))</f>
        <v>0</v>
      </c>
      <c r="H21" s="6">
        <f>((H13*$B$13)+(H14*$B$14)+(H15*$B$15)+(H16*$B$16)+(H17*$B$17)+(H18*$B$18)+(H19*$B$19)+(H20*$B$20))</f>
        <v>0</v>
      </c>
      <c r="I21" s="6">
        <f>((I13*$B$13)+(I14*$B$14)+(I15*$B$15)+(I16*$B$16)+(I17*$B$17)+(I18*$B$18)+(I19*$B$19)+(I20*$B$20))</f>
        <v>0</v>
      </c>
      <c r="J21" s="6">
        <f>((J13*$B$13)+(J14*$B$14)+(J15*$B$15)+(J16*$B$16)+(J17*$B$17)+(J18*$B$18)+(J19*$B$19)+(J20*$B$20))</f>
        <v>0</v>
      </c>
      <c r="K21" s="6">
        <f>((K13*$B$13)+(K14*$B$14)+(K15*$B$15)+(K16*$B$16)+(K17*$B$17)+(K18*$B$18)+(K19*$B$19)+(K20*$B$20))</f>
        <v>0</v>
      </c>
      <c r="L21" s="6">
        <f>((L13*$B$13)+(L14*$B$14)+(L15*$B$15)+(L16*$B$16)+(L17*$B$17)+(L18*$B$18)+(L19*$B$19)+(L20*$B$20))</f>
        <v>0</v>
      </c>
      <c r="M21" s="6">
        <f>((M13*$B$13)+(M14*$B$14)+(M15*$B$15)+(M16*$B$16)+(M17*$B$17)+(M18*$B$18)+(M19*$B$19)+(M20*$B$20))</f>
        <v>0</v>
      </c>
      <c r="N21" s="6">
        <f>((N13*$B$13)+(N14*$B$14)+(N15*$B$15)+(N16*$B$16)+(N17*$B$17)+(N18*$B$18)+(N19*$B$19)+(N20*$B$20))</f>
        <v>0</v>
      </c>
      <c r="O21" s="6">
        <f>((O13*$B$13)+(O14*$B$14)+(O15*$B$15)+(O16*$B$16)+(O17*$B$17)+(O18*$B$18)+(O19*$B$19)+(O20*$B$20))</f>
        <v>0</v>
      </c>
      <c r="P21" s="6">
        <f>((P13*$B$13)+(P14*$B$14)+(P15*$B$15)+(P16*$B$16)+(P17*$B$17)+(P18*$B$18)+(P19*$B$19)+(P20*$B$20))</f>
        <v>0</v>
      </c>
      <c r="Q21" s="6">
        <f>((Q13*$B$13)+(Q14*$B$14)+(Q15*$B$15)+(Q16*$B$16)+(Q17*$B$17)+(Q18*$B$18)+(Q19*$B$19)+(Q20*$B$20))</f>
        <v>0</v>
      </c>
      <c r="R21" s="6">
        <f>((R13*$B$13)+(R14*$B$14)+(R15*$B$15)+(R16*$B$16)+(R17*$B$17)+(R18*$B$18)+(R19*$B$19)+(R20*$B$20))</f>
        <v>0</v>
      </c>
      <c r="S21" s="6">
        <f>((S13*$B$13)+(S14*$B$14)+(S15*$B$15)+(S16*$B$16)+(S17*$B$17)+(S18*$B$18)+(S19*$B$19)+(S20*$B$20))</f>
        <v>0</v>
      </c>
      <c r="T21" s="6">
        <f>((T13*$B$13)+(T14*$B$14)+(T15*$B$15)+(T16*$B$16)+(T17*$B$17)+(T18*$B$18)+(T19*$B$19)+(T20*$B$20))</f>
        <v>0</v>
      </c>
      <c r="U21" s="6">
        <f>((U13*$B$13)+(U14*$B$14)+(U15*$B$15)+(U16*$B$16)+(U17*$B$17)+(U18*$B$18)+(U19*$B$19)+(U20*$B$20))</f>
        <v>0</v>
      </c>
      <c r="V21" s="6" t="e">
        <f>((V13*$B$13)+(V14*$B$14)+(V15*$B$15)+(V16*$B$16)+(V17*$B$17)+(V18*$B$18)+(V19*$B$19)+(V20*$B$20))</f>
        <v>#VALUE!</v>
      </c>
      <c r="W21" s="6">
        <f>((W13*$B$13)+(W14*$B$14)+(W15*$B$15)+(W16*$B$16)+(W17*$B$17)+(W18*$B$18)+(W19*$B$19)+(W20*$B$20))</f>
        <v>0</v>
      </c>
      <c r="X21" s="6">
        <f>((X13*$B$13)+(X14*$B$14)+(X15*$B$15)+(X16*$B$16)+(X17*$B$17)+(X18*$B$18)+(X19*$B$19)+(X20*$B$20))</f>
        <v>0</v>
      </c>
    </row>
    <row r="22" spans="1:2" ht="12.75">
      <c r="A22" s="107" t="s">
        <v>356</v>
      </c>
      <c r="B22" s="33"/>
    </row>
    <row r="23" spans="1:24" ht="12.75">
      <c r="A23" t="s">
        <v>345</v>
      </c>
      <c r="B23" s="123">
        <v>0</v>
      </c>
      <c r="C23">
        <v>98</v>
      </c>
      <c r="D23">
        <v>230</v>
      </c>
      <c r="E23">
        <v>90</v>
      </c>
      <c r="F23">
        <v>10</v>
      </c>
      <c r="G23">
        <v>15</v>
      </c>
      <c r="H23">
        <v>4.5</v>
      </c>
      <c r="I23">
        <v>23</v>
      </c>
      <c r="J23">
        <v>1</v>
      </c>
      <c r="K23">
        <v>25</v>
      </c>
      <c r="L23">
        <v>8</v>
      </c>
      <c r="M23">
        <v>620</v>
      </c>
      <c r="N23">
        <v>26</v>
      </c>
      <c r="O23">
        <v>25</v>
      </c>
      <c r="P23">
        <v>8</v>
      </c>
      <c r="Q23">
        <v>1</v>
      </c>
      <c r="R23">
        <v>4</v>
      </c>
      <c r="S23">
        <v>3</v>
      </c>
      <c r="T23">
        <v>12</v>
      </c>
      <c r="U23">
        <v>8</v>
      </c>
      <c r="V23" t="s">
        <v>346</v>
      </c>
      <c r="W23">
        <v>20</v>
      </c>
      <c r="X23">
        <v>10</v>
      </c>
    </row>
    <row r="24" spans="1:24" ht="12.75">
      <c r="A24" t="s">
        <v>347</v>
      </c>
      <c r="B24" s="123">
        <v>0</v>
      </c>
      <c r="C24">
        <v>96</v>
      </c>
      <c r="D24">
        <v>240</v>
      </c>
      <c r="E24">
        <v>100</v>
      </c>
      <c r="F24">
        <v>11</v>
      </c>
      <c r="G24">
        <v>17</v>
      </c>
      <c r="H24">
        <v>4.5</v>
      </c>
      <c r="I24">
        <v>23</v>
      </c>
      <c r="J24">
        <v>1</v>
      </c>
      <c r="K24">
        <v>25</v>
      </c>
      <c r="L24">
        <v>8</v>
      </c>
      <c r="M24">
        <v>690</v>
      </c>
      <c r="N24">
        <v>29</v>
      </c>
      <c r="O24">
        <v>24</v>
      </c>
      <c r="P24">
        <v>8</v>
      </c>
      <c r="Q24">
        <v>1</v>
      </c>
      <c r="R24">
        <v>4</v>
      </c>
      <c r="S24">
        <v>2</v>
      </c>
      <c r="T24">
        <v>12</v>
      </c>
      <c r="U24">
        <v>6</v>
      </c>
      <c r="V24" t="s">
        <v>346</v>
      </c>
      <c r="W24">
        <v>15</v>
      </c>
      <c r="X24">
        <v>10</v>
      </c>
    </row>
    <row r="25" spans="1:24" ht="12.75">
      <c r="A25" t="s">
        <v>348</v>
      </c>
      <c r="B25" s="123">
        <v>0</v>
      </c>
      <c r="C25">
        <v>122</v>
      </c>
      <c r="D25">
        <v>270</v>
      </c>
      <c r="E25">
        <v>110</v>
      </c>
      <c r="F25">
        <v>13</v>
      </c>
      <c r="G25">
        <v>20</v>
      </c>
      <c r="H25">
        <v>5</v>
      </c>
      <c r="I25">
        <v>25</v>
      </c>
      <c r="J25">
        <v>1</v>
      </c>
      <c r="K25">
        <v>30</v>
      </c>
      <c r="L25">
        <v>10</v>
      </c>
      <c r="M25">
        <v>780</v>
      </c>
      <c r="N25">
        <v>33</v>
      </c>
      <c r="O25">
        <v>26</v>
      </c>
      <c r="P25">
        <v>9</v>
      </c>
      <c r="Q25">
        <v>2</v>
      </c>
      <c r="R25">
        <v>8</v>
      </c>
      <c r="S25">
        <v>3</v>
      </c>
      <c r="T25">
        <v>13</v>
      </c>
      <c r="U25">
        <v>6</v>
      </c>
      <c r="V25" t="s">
        <v>346</v>
      </c>
      <c r="W25">
        <v>15</v>
      </c>
      <c r="X25">
        <v>15</v>
      </c>
    </row>
    <row r="26" spans="1:24" ht="12.75">
      <c r="A26" t="s">
        <v>349</v>
      </c>
      <c r="B26" s="123">
        <v>0</v>
      </c>
      <c r="C26">
        <v>104</v>
      </c>
      <c r="D26">
        <v>230</v>
      </c>
      <c r="E26">
        <v>80</v>
      </c>
      <c r="F26">
        <v>9</v>
      </c>
      <c r="G26">
        <v>14</v>
      </c>
      <c r="H26">
        <v>4</v>
      </c>
      <c r="I26">
        <v>20</v>
      </c>
      <c r="J26">
        <v>1</v>
      </c>
      <c r="K26">
        <v>20</v>
      </c>
      <c r="L26">
        <v>7</v>
      </c>
      <c r="M26">
        <v>610</v>
      </c>
      <c r="N26">
        <v>25</v>
      </c>
      <c r="O26">
        <v>25</v>
      </c>
      <c r="P26">
        <v>8</v>
      </c>
      <c r="Q26">
        <v>1</v>
      </c>
      <c r="R26">
        <v>4</v>
      </c>
      <c r="S26">
        <v>3</v>
      </c>
      <c r="T26">
        <v>11</v>
      </c>
      <c r="U26">
        <v>6</v>
      </c>
      <c r="V26" t="s">
        <v>346</v>
      </c>
      <c r="W26">
        <v>15</v>
      </c>
      <c r="X26">
        <v>10</v>
      </c>
    </row>
    <row r="27" spans="1:24" ht="12.75">
      <c r="A27" t="s">
        <v>350</v>
      </c>
      <c r="B27" s="123">
        <v>0</v>
      </c>
      <c r="C27">
        <v>114</v>
      </c>
      <c r="D27">
        <v>260</v>
      </c>
      <c r="E27">
        <v>110</v>
      </c>
      <c r="F27">
        <v>12</v>
      </c>
      <c r="G27">
        <v>18</v>
      </c>
      <c r="H27">
        <v>5</v>
      </c>
      <c r="I27">
        <v>25</v>
      </c>
      <c r="J27">
        <v>1</v>
      </c>
      <c r="K27">
        <v>30</v>
      </c>
      <c r="L27">
        <v>10</v>
      </c>
      <c r="M27">
        <v>670</v>
      </c>
      <c r="N27">
        <v>28</v>
      </c>
      <c r="O27">
        <v>26</v>
      </c>
      <c r="P27">
        <v>9</v>
      </c>
      <c r="Q27">
        <v>1</v>
      </c>
      <c r="R27">
        <v>4</v>
      </c>
      <c r="S27">
        <v>3</v>
      </c>
      <c r="T27">
        <v>12</v>
      </c>
      <c r="U27">
        <v>6</v>
      </c>
      <c r="V27" t="s">
        <v>346</v>
      </c>
      <c r="W27">
        <v>15</v>
      </c>
      <c r="X27">
        <v>10</v>
      </c>
    </row>
    <row r="28" spans="1:24" ht="12.75">
      <c r="A28" t="s">
        <v>351</v>
      </c>
      <c r="B28" s="123">
        <v>0</v>
      </c>
      <c r="C28">
        <v>104</v>
      </c>
      <c r="D28">
        <v>220</v>
      </c>
      <c r="E28">
        <v>70</v>
      </c>
      <c r="F28">
        <v>8</v>
      </c>
      <c r="G28">
        <v>12</v>
      </c>
      <c r="H28">
        <v>3.5</v>
      </c>
      <c r="I28">
        <v>18</v>
      </c>
      <c r="J28">
        <v>1</v>
      </c>
      <c r="K28">
        <v>20</v>
      </c>
      <c r="L28">
        <v>7</v>
      </c>
      <c r="M28">
        <v>620</v>
      </c>
      <c r="N28">
        <v>26</v>
      </c>
      <c r="O28">
        <v>26</v>
      </c>
      <c r="P28">
        <v>9</v>
      </c>
      <c r="Q28">
        <v>1</v>
      </c>
      <c r="R28">
        <v>4</v>
      </c>
      <c r="S28">
        <v>4</v>
      </c>
      <c r="T28">
        <v>10</v>
      </c>
      <c r="U28">
        <v>6</v>
      </c>
      <c r="V28" t="s">
        <v>346</v>
      </c>
      <c r="W28">
        <v>15</v>
      </c>
      <c r="X28">
        <v>10</v>
      </c>
    </row>
    <row r="29" spans="1:24" ht="12.75">
      <c r="A29" t="s">
        <v>352</v>
      </c>
      <c r="B29" s="123">
        <v>0</v>
      </c>
      <c r="C29">
        <v>129</v>
      </c>
      <c r="D29">
        <v>340</v>
      </c>
      <c r="E29">
        <v>170</v>
      </c>
      <c r="F29">
        <v>19</v>
      </c>
      <c r="G29">
        <v>29</v>
      </c>
      <c r="H29">
        <v>7</v>
      </c>
      <c r="I29">
        <v>35</v>
      </c>
      <c r="J29">
        <v>1</v>
      </c>
      <c r="K29">
        <v>45</v>
      </c>
      <c r="L29">
        <v>15</v>
      </c>
      <c r="M29">
        <v>1040</v>
      </c>
      <c r="N29">
        <v>43</v>
      </c>
      <c r="O29">
        <v>25</v>
      </c>
      <c r="P29">
        <v>8</v>
      </c>
      <c r="Q29">
        <v>1</v>
      </c>
      <c r="R29">
        <v>4</v>
      </c>
      <c r="S29">
        <v>2</v>
      </c>
      <c r="T29">
        <v>17</v>
      </c>
      <c r="U29">
        <v>8</v>
      </c>
      <c r="V29" t="s">
        <v>346</v>
      </c>
      <c r="W29">
        <v>15</v>
      </c>
      <c r="X29">
        <v>15</v>
      </c>
    </row>
    <row r="30" spans="1:24" ht="12.75">
      <c r="A30" t="s">
        <v>353</v>
      </c>
      <c r="B30" s="123">
        <v>0</v>
      </c>
      <c r="C30">
        <v>115</v>
      </c>
      <c r="D30">
        <v>210</v>
      </c>
      <c r="E30">
        <v>70</v>
      </c>
      <c r="F30">
        <v>8</v>
      </c>
      <c r="G30">
        <v>12</v>
      </c>
      <c r="H30">
        <v>3.5</v>
      </c>
      <c r="I30">
        <v>18</v>
      </c>
      <c r="J30">
        <v>1</v>
      </c>
      <c r="K30">
        <v>15</v>
      </c>
      <c r="L30">
        <v>5</v>
      </c>
      <c r="M30">
        <v>580</v>
      </c>
      <c r="N30">
        <v>24</v>
      </c>
      <c r="O30">
        <v>26</v>
      </c>
      <c r="P30">
        <v>9</v>
      </c>
      <c r="Q30">
        <v>2</v>
      </c>
      <c r="R30">
        <v>8</v>
      </c>
      <c r="S30">
        <v>3</v>
      </c>
      <c r="T30">
        <v>10</v>
      </c>
      <c r="U30">
        <v>8</v>
      </c>
      <c r="V30" t="s">
        <v>346</v>
      </c>
      <c r="W30">
        <v>15</v>
      </c>
      <c r="X30">
        <v>15</v>
      </c>
    </row>
    <row r="31" spans="1:24" s="6" customFormat="1" ht="12.75">
      <c r="A31" s="111" t="s">
        <v>354</v>
      </c>
      <c r="B31" s="6">
        <f>SUM(B23:B30)</f>
        <v>0</v>
      </c>
      <c r="C31" s="6">
        <f>((C23*$B$23)+(C24*$B$24)+(C25*$B$25)+(C26*$B$26)+(C27*$B$27)+(C28*$B$28)+(C29*$B$29)+(C30*$B$30))</f>
        <v>0</v>
      </c>
      <c r="D31" s="6">
        <f>((D23*$B$23)+(D24*$B$24)+(D25*$B$25)+(D26*$B$26)+(D27*$B$27)+(D28*$B$28)+(D29*$B$29)+(D30*$B$30))</f>
        <v>0</v>
      </c>
      <c r="E31" s="6">
        <f>((E23*$B$23)+(E24*$B$24)+(E25*$B$25)+(E26*$B$26)+(E27*$B$27)+(E28*$B$28)+(E29*$B$29)+(E30*$B$30))</f>
        <v>0</v>
      </c>
      <c r="F31" s="6">
        <f>((F23*$B$23)+(F24*$B$24)+(F25*$B$25)+(F26*$B$26)+(F27*$B$27)+(F28*$B$28)+(F29*$B$29)+(F30*$B$30))</f>
        <v>0</v>
      </c>
      <c r="G31" s="6">
        <f>((G23*$B$23)+(G24*$B$24)+(G25*$B$25)+(G26*$B$26)+(G27*$B$27)+(G28*$B$28)+(G29*$B$29)+(G30*$B$30))</f>
        <v>0</v>
      </c>
      <c r="H31" s="6">
        <f>((H23*$B$23)+(H24*$B$24)+(H25*$B$25)+(H26*$B$26)+(H27*$B$27)+(H28*$B$28)+(H29*$B$29)+(H30*$B$30))</f>
        <v>0</v>
      </c>
      <c r="I31" s="6">
        <f>((I23*$B$23)+(I24*$B$24)+(I25*$B$25)+(I26*$B$26)+(I27*$B$27)+(I28*$B$28)+(I29*$B$29)+(I30*$B$30))</f>
        <v>0</v>
      </c>
      <c r="J31" s="6">
        <f>((J23*$B$23)+(J24*$B$24)+(J25*$B$25)+(J26*$B$26)+(J27*$B$27)+(J28*$B$28)+(J29*$B$29)+(J30*$B$30))</f>
        <v>0</v>
      </c>
      <c r="K31" s="6">
        <f>((K23*$B$23)+(K24*$B$24)+(K25*$B$25)+(K26*$B$26)+(K27*$B$27)+(K28*$B$28)+(K29*$B$29)+(K30*$B$30))</f>
        <v>0</v>
      </c>
      <c r="L31" s="6">
        <f>((L23*$B$23)+(L24*$B$24)+(L25*$B$25)+(L26*$B$26)+(L27*$B$27)+(L28*$B$28)+(L29*$B$29)+(L30*$B$30))</f>
        <v>0</v>
      </c>
      <c r="M31" s="6">
        <f>((M23*$B$23)+(M24*$B$24)+(M25*$B$25)+(M26*$B$26)+(M27*$B$27)+(M28*$B$28)+(M29*$B$29)+(M30*$B$30))</f>
        <v>0</v>
      </c>
      <c r="N31" s="6">
        <f>((N23*$B$23)+(N24*$B$24)+(N25*$B$25)+(N26*$B$26)+(N27*$B$27)+(N28*$B$28)+(N29*$B$29)+(N30*$B$30))</f>
        <v>0</v>
      </c>
      <c r="O31" s="6">
        <f>((O23*$B$23)+(O24*$B$24)+(O25*$B$25)+(O26*$B$26)+(O27*$B$27)+(O28*$B$28)+(O29*$B$29)+(O30*$B$30))</f>
        <v>0</v>
      </c>
      <c r="P31" s="6">
        <f>((P23*$B$23)+(P24*$B$24)+(P25*$B$25)+(P26*$B$26)+(P27*$B$27)+(P28*$B$28)+(P29*$B$29)+(P30*$B$30))</f>
        <v>0</v>
      </c>
      <c r="Q31" s="6">
        <f>((Q23*$B$23)+(Q24*$B$24)+(Q25*$B$25)+(Q26*$B$26)+(Q27*$B$27)+(Q28*$B$28)+(Q29*$B$29)+(Q30*$B$30))</f>
        <v>0</v>
      </c>
      <c r="R31" s="6">
        <f>((R23*$B$23)+(R24*$B$24)+(R25*$B$25)+(R26*$B$26)+(R27*$B$27)+(R28*$B$28)+(R29*$B$29)+(R30*$B$30))</f>
        <v>0</v>
      </c>
      <c r="S31" s="6">
        <f>((S23*$B$23)+(S24*$B$24)+(S25*$B$25)+(S26*$B$26)+(S27*$B$27)+(S28*$B$28)+(S29*$B$29)+(S30*$B$30))</f>
        <v>0</v>
      </c>
      <c r="T31" s="6">
        <f>((T23*$B$23)+(T24*$B$24)+(T25*$B$25)+(T26*$B$26)+(T27*$B$27)+(T28*$B$28)+(T29*$B$29)+(T30*$B$30))</f>
        <v>0</v>
      </c>
      <c r="U31" s="6">
        <f>((U23*$B$23)+(U24*$B$24)+(U25*$B$25)+(U26*$B$26)+(U27*$B$27)+(U28*$B$28)+(U29*$B$29)+(U30*$B$30))</f>
        <v>0</v>
      </c>
      <c r="V31" s="6" t="e">
        <f>((V23*$B$23)+(V24*$B$24)+(V25*$B$25)+(V26*$B$26)+(V27*$B$27)+(V28*$B$28)+(V29*$B$29)+(V30*$B$30))</f>
        <v>#VALUE!</v>
      </c>
      <c r="W31" s="6">
        <f>((W23*$B$23)+(W24*$B$24)+(W25*$B$25)+(W26*$B$26)+(W27*$B$27)+(W28*$B$28)+(W29*$B$29)+(W30*$B$30))</f>
        <v>0</v>
      </c>
      <c r="X31" s="6">
        <f>((X23*$B$23)+(X24*$B$24)+(X25*$B$25)+(X26*$B$26)+(X27*$B$27)+(X28*$B$28)+(X29*$B$29)+(X30*$B$30))</f>
        <v>0</v>
      </c>
    </row>
    <row r="32" spans="1:2" ht="12.75">
      <c r="A32" s="107" t="s">
        <v>357</v>
      </c>
      <c r="B32" s="33"/>
    </row>
    <row r="33" spans="1:24" ht="12.75">
      <c r="A33" t="s">
        <v>345</v>
      </c>
      <c r="B33" s="123">
        <v>0</v>
      </c>
      <c r="C33">
        <v>146</v>
      </c>
      <c r="D33">
        <v>390</v>
      </c>
      <c r="E33">
        <v>170</v>
      </c>
      <c r="F33">
        <v>19</v>
      </c>
      <c r="G33">
        <v>29</v>
      </c>
      <c r="H33">
        <v>7</v>
      </c>
      <c r="I33">
        <v>35</v>
      </c>
      <c r="J33">
        <v>0</v>
      </c>
      <c r="K33">
        <v>35</v>
      </c>
      <c r="L33">
        <v>12</v>
      </c>
      <c r="M33">
        <v>800</v>
      </c>
      <c r="N33">
        <v>33</v>
      </c>
      <c r="O33">
        <v>38</v>
      </c>
      <c r="P33">
        <v>13</v>
      </c>
      <c r="Q33">
        <v>2</v>
      </c>
      <c r="R33">
        <v>8</v>
      </c>
      <c r="S33">
        <v>3</v>
      </c>
      <c r="T33">
        <v>16</v>
      </c>
      <c r="U33">
        <v>10</v>
      </c>
      <c r="V33" t="s">
        <v>346</v>
      </c>
      <c r="W33">
        <v>30</v>
      </c>
      <c r="X33">
        <v>15</v>
      </c>
    </row>
    <row r="34" spans="1:24" ht="12.75">
      <c r="A34" t="s">
        <v>347</v>
      </c>
      <c r="B34" s="123">
        <v>0</v>
      </c>
      <c r="C34">
        <v>143</v>
      </c>
      <c r="D34">
        <v>400</v>
      </c>
      <c r="E34">
        <v>190</v>
      </c>
      <c r="F34">
        <v>21</v>
      </c>
      <c r="G34">
        <v>32</v>
      </c>
      <c r="H34">
        <v>7</v>
      </c>
      <c r="I34">
        <v>35</v>
      </c>
      <c r="J34">
        <v>0</v>
      </c>
      <c r="K34">
        <v>40</v>
      </c>
      <c r="L34">
        <v>13</v>
      </c>
      <c r="M34">
        <v>900</v>
      </c>
      <c r="N34">
        <v>38</v>
      </c>
      <c r="O34">
        <v>37</v>
      </c>
      <c r="P34">
        <v>12</v>
      </c>
      <c r="Q34">
        <v>2</v>
      </c>
      <c r="R34">
        <v>8</v>
      </c>
      <c r="S34">
        <v>3</v>
      </c>
      <c r="T34">
        <v>16</v>
      </c>
      <c r="U34">
        <v>8</v>
      </c>
      <c r="V34" t="s">
        <v>346</v>
      </c>
      <c r="W34">
        <v>20</v>
      </c>
      <c r="X34">
        <v>15</v>
      </c>
    </row>
    <row r="35" spans="1:24" ht="12.75">
      <c r="A35" t="s">
        <v>348</v>
      </c>
      <c r="B35" s="123">
        <v>0</v>
      </c>
      <c r="C35">
        <v>176</v>
      </c>
      <c r="D35">
        <v>440</v>
      </c>
      <c r="E35">
        <v>210</v>
      </c>
      <c r="F35">
        <v>23</v>
      </c>
      <c r="G35">
        <v>35</v>
      </c>
      <c r="H35">
        <v>8</v>
      </c>
      <c r="I35">
        <v>40</v>
      </c>
      <c r="J35">
        <v>0.5</v>
      </c>
      <c r="K35">
        <v>40</v>
      </c>
      <c r="L35">
        <v>13</v>
      </c>
      <c r="M35">
        <v>1020</v>
      </c>
      <c r="N35">
        <v>43</v>
      </c>
      <c r="O35">
        <v>39</v>
      </c>
      <c r="P35">
        <v>13</v>
      </c>
      <c r="Q35">
        <v>2</v>
      </c>
      <c r="R35">
        <v>8</v>
      </c>
      <c r="S35">
        <v>4</v>
      </c>
      <c r="T35">
        <v>18</v>
      </c>
      <c r="U35">
        <v>10</v>
      </c>
      <c r="V35" t="s">
        <v>346</v>
      </c>
      <c r="W35">
        <v>20</v>
      </c>
      <c r="X35">
        <v>20</v>
      </c>
    </row>
    <row r="36" spans="1:24" ht="12.75">
      <c r="A36" t="s">
        <v>349</v>
      </c>
      <c r="B36" s="123">
        <v>0</v>
      </c>
      <c r="C36">
        <v>151</v>
      </c>
      <c r="D36">
        <v>380</v>
      </c>
      <c r="E36">
        <v>170</v>
      </c>
      <c r="F36">
        <v>18</v>
      </c>
      <c r="G36">
        <v>28</v>
      </c>
      <c r="H36">
        <v>6</v>
      </c>
      <c r="I36">
        <v>30</v>
      </c>
      <c r="J36">
        <v>0</v>
      </c>
      <c r="K36">
        <v>30</v>
      </c>
      <c r="L36">
        <v>10</v>
      </c>
      <c r="M36">
        <v>790</v>
      </c>
      <c r="N36">
        <v>33</v>
      </c>
      <c r="O36">
        <v>37</v>
      </c>
      <c r="P36">
        <v>12</v>
      </c>
      <c r="Q36">
        <v>2</v>
      </c>
      <c r="R36">
        <v>8</v>
      </c>
      <c r="S36">
        <v>3</v>
      </c>
      <c r="T36">
        <v>15</v>
      </c>
      <c r="U36">
        <v>8</v>
      </c>
      <c r="V36" t="s">
        <v>346</v>
      </c>
      <c r="W36">
        <v>20</v>
      </c>
      <c r="X36">
        <v>15</v>
      </c>
    </row>
    <row r="37" spans="1:24" ht="12.75">
      <c r="A37" t="s">
        <v>350</v>
      </c>
      <c r="B37" s="123">
        <v>0</v>
      </c>
      <c r="C37">
        <v>165</v>
      </c>
      <c r="D37">
        <v>420</v>
      </c>
      <c r="E37">
        <v>200</v>
      </c>
      <c r="F37">
        <v>22</v>
      </c>
      <c r="G37">
        <v>34</v>
      </c>
      <c r="H37">
        <v>8</v>
      </c>
      <c r="I37">
        <v>40</v>
      </c>
      <c r="J37">
        <v>0</v>
      </c>
      <c r="K37">
        <v>40</v>
      </c>
      <c r="L37">
        <v>13</v>
      </c>
      <c r="M37">
        <v>860</v>
      </c>
      <c r="N37">
        <v>36</v>
      </c>
      <c r="O37">
        <v>39</v>
      </c>
      <c r="P37">
        <v>13</v>
      </c>
      <c r="Q37">
        <v>2</v>
      </c>
      <c r="R37">
        <v>8</v>
      </c>
      <c r="S37">
        <v>4</v>
      </c>
      <c r="T37">
        <v>17</v>
      </c>
      <c r="U37">
        <v>8</v>
      </c>
      <c r="V37" t="s">
        <v>346</v>
      </c>
      <c r="W37">
        <v>20</v>
      </c>
      <c r="X37">
        <v>15</v>
      </c>
    </row>
    <row r="38" spans="1:24" ht="12.75">
      <c r="A38" t="s">
        <v>351</v>
      </c>
      <c r="B38" s="123">
        <v>0</v>
      </c>
      <c r="C38">
        <v>152</v>
      </c>
      <c r="D38">
        <v>360</v>
      </c>
      <c r="E38">
        <v>150</v>
      </c>
      <c r="F38">
        <v>16</v>
      </c>
      <c r="G38">
        <v>25</v>
      </c>
      <c r="H38">
        <v>6</v>
      </c>
      <c r="I38">
        <v>30</v>
      </c>
      <c r="J38">
        <v>0</v>
      </c>
      <c r="K38">
        <v>30</v>
      </c>
      <c r="L38">
        <v>10</v>
      </c>
      <c r="M38">
        <v>790</v>
      </c>
      <c r="N38">
        <v>33</v>
      </c>
      <c r="O38">
        <v>39</v>
      </c>
      <c r="P38">
        <v>13</v>
      </c>
      <c r="Q38">
        <v>2</v>
      </c>
      <c r="R38">
        <v>8</v>
      </c>
      <c r="S38">
        <v>5</v>
      </c>
      <c r="T38">
        <v>15</v>
      </c>
      <c r="U38">
        <v>8</v>
      </c>
      <c r="V38" t="s">
        <v>346</v>
      </c>
      <c r="W38">
        <v>20</v>
      </c>
      <c r="X38">
        <v>15</v>
      </c>
    </row>
    <row r="39" spans="1:24" ht="12.75">
      <c r="A39" t="s">
        <v>352</v>
      </c>
      <c r="B39" s="123">
        <v>0</v>
      </c>
      <c r="C39">
        <v>163</v>
      </c>
      <c r="D39">
        <v>350</v>
      </c>
      <c r="E39">
        <v>150</v>
      </c>
      <c r="F39">
        <v>16</v>
      </c>
      <c r="G39">
        <v>25</v>
      </c>
      <c r="H39">
        <v>6</v>
      </c>
      <c r="I39">
        <v>30</v>
      </c>
      <c r="J39">
        <v>0</v>
      </c>
      <c r="K39">
        <v>25</v>
      </c>
      <c r="L39">
        <v>8</v>
      </c>
      <c r="M39">
        <v>730</v>
      </c>
      <c r="N39">
        <v>30</v>
      </c>
      <c r="O39">
        <v>39</v>
      </c>
      <c r="P39">
        <v>13</v>
      </c>
      <c r="Q39">
        <v>2</v>
      </c>
      <c r="R39">
        <v>8</v>
      </c>
      <c r="S39">
        <v>4</v>
      </c>
      <c r="T39">
        <v>14</v>
      </c>
      <c r="U39">
        <v>10</v>
      </c>
      <c r="V39" t="s">
        <v>346</v>
      </c>
      <c r="W39">
        <v>20</v>
      </c>
      <c r="X39">
        <v>15</v>
      </c>
    </row>
    <row r="40" spans="1:24" ht="12.75">
      <c r="A40" t="s">
        <v>353</v>
      </c>
      <c r="B40" s="123">
        <v>0</v>
      </c>
      <c r="C40">
        <v>190</v>
      </c>
      <c r="D40">
        <v>530</v>
      </c>
      <c r="E40">
        <v>280</v>
      </c>
      <c r="F40">
        <v>31</v>
      </c>
      <c r="G40">
        <v>48</v>
      </c>
      <c r="H40">
        <v>11</v>
      </c>
      <c r="I40">
        <v>55</v>
      </c>
      <c r="J40">
        <v>0.5</v>
      </c>
      <c r="K40">
        <v>65</v>
      </c>
      <c r="L40">
        <v>22</v>
      </c>
      <c r="M40">
        <v>1400</v>
      </c>
      <c r="N40">
        <v>58</v>
      </c>
      <c r="O40">
        <v>39</v>
      </c>
      <c r="P40">
        <v>13</v>
      </c>
      <c r="Q40">
        <v>2</v>
      </c>
      <c r="R40">
        <v>8</v>
      </c>
      <c r="S40">
        <v>3</v>
      </c>
      <c r="T40">
        <v>23</v>
      </c>
      <c r="U40">
        <v>10</v>
      </c>
      <c r="V40" t="s">
        <v>346</v>
      </c>
      <c r="W40">
        <v>20</v>
      </c>
      <c r="X40">
        <v>20</v>
      </c>
    </row>
    <row r="41" spans="1:24" s="6" customFormat="1" ht="12.75">
      <c r="A41" s="111" t="s">
        <v>354</v>
      </c>
      <c r="B41" s="6">
        <f>SUM(B33:B40)</f>
        <v>0</v>
      </c>
      <c r="C41" s="6">
        <f>((C33*$B$33)+(C34*$B$34)+(C35*$B$35)+(C36*$B$36)+(C37*$B$37)+(C38*$B$38)+(C39*$B$39)+(C40*$B$40))</f>
        <v>0</v>
      </c>
      <c r="D41" s="6">
        <f>((D33*$B$33)+(D34*$B$34)+(D35*$B$35)+(D36*$B$36)+(D37*$B$37)+(D38*$B$38)+(D39*$B$39)+(D40*$B$40))</f>
        <v>0</v>
      </c>
      <c r="E41" s="6">
        <f>((E33*$B$33)+(E34*$B$34)+(E35*$B$35)+(E36*$B$36)+(E37*$B$37)+(E38*$B$38)+(E39*$B$39)+(E40*$B$40))</f>
        <v>0</v>
      </c>
      <c r="F41" s="6">
        <f>((F33*$B$33)+(F34*$B$34)+(F35*$B$35)+(F36*$B$36)+(F37*$B$37)+(F38*$B$38)+(F39*$B$39)+(F40*$B$40))</f>
        <v>0</v>
      </c>
      <c r="G41" s="6">
        <f>((G33*$B$33)+(G34*$B$34)+(G35*$B$35)+(G36*$B$36)+(G37*$B$37)+(G38*$B$38)+(G39*$B$39)+(G40*$B$40))</f>
        <v>0</v>
      </c>
      <c r="H41" s="6">
        <f>((H33*$B$33)+(H34*$B$34)+(H35*$B$35)+(H36*$B$36)+(H37*$B$37)+(H38*$B$38)+(H39*$B$39)+(H40*$B$40))</f>
        <v>0</v>
      </c>
      <c r="I41" s="6">
        <f>((I33*$B$33)+(I34*$B$34)+(I35*$B$35)+(I36*$B$36)+(I37*$B$37)+(I38*$B$38)+(I39*$B$39)+(I40*$B$40))</f>
        <v>0</v>
      </c>
      <c r="J41" s="6">
        <f>((J33*$B$33)+(J34*$B$34)+(J35*$B$35)+(J36*$B$36)+(J37*$B$37)+(J38*$B$38)+(J39*$B$39)+(J40*$B$40))</f>
        <v>0</v>
      </c>
      <c r="K41" s="6">
        <f>((K33*$B$33)+(K34*$B$34)+(K35*$B$35)+(K36*$B$36)+(K37*$B$37)+(K38*$B$38)+(K39*$B$39)+(K40*$B$40))</f>
        <v>0</v>
      </c>
      <c r="L41" s="6">
        <f>((L33*$B$33)+(L34*$B$34)+(L35*$B$35)+(L36*$B$36)+(L37*$B$37)+(L38*$B$38)+(L39*$B$39)+(L40*$B$40))</f>
        <v>0</v>
      </c>
      <c r="M41" s="6">
        <f>((M33*$B$33)+(M34*$B$34)+(M35*$B$35)+(M36*$B$36)+(M37*$B$37)+(M38*$B$38)+(M39*$B$39)+(M40*$B$40))</f>
        <v>0</v>
      </c>
      <c r="N41" s="6">
        <f>((N33*$B$33)+(N34*$B$34)+(N35*$B$35)+(N36*$B$36)+(N37*$B$37)+(N38*$B$38)+(N39*$B$39)+(N40*$B$40))</f>
        <v>0</v>
      </c>
      <c r="O41" s="6">
        <f>((O33*$B$33)+(O34*$B$34)+(O35*$B$35)+(O36*$B$36)+(O37*$B$37)+(O38*$B$38)+(O39*$B$39)+(O40*$B$40))</f>
        <v>0</v>
      </c>
      <c r="P41" s="6">
        <f>((P33*$B$33)+(P34*$B$34)+(P35*$B$35)+(P36*$B$36)+(P37*$B$37)+(P38*$B$38)+(P39*$B$39)+(P40*$B$40))</f>
        <v>0</v>
      </c>
      <c r="Q41" s="6">
        <f>((Q33*$B$33)+(Q34*$B$34)+(Q35*$B$35)+(Q36*$B$36)+(Q37*$B$37)+(Q38*$B$38)+(Q39*$B$39)+(Q40*$B$40))</f>
        <v>0</v>
      </c>
      <c r="R41" s="6">
        <f>((R33*$B$33)+(R34*$B$34)+(R35*$B$35)+(R36*$B$36)+(R37*$B$37)+(R38*$B$38)+(R39*$B$39)+(R40*$B$40))</f>
        <v>0</v>
      </c>
      <c r="S41" s="6">
        <f>((S33*$B$33)+(S34*$B$34)+(S35*$B$35)+(S36*$B$36)+(S37*$B$37)+(S38*$B$38)+(S39*$B$39)+(S40*$B$40))</f>
        <v>0</v>
      </c>
      <c r="T41" s="6">
        <f>((T33*$B$33)+(T34*$B$34)+(T35*$B$35)+(T36*$B$36)+(T37*$B$37)+(T38*$B$38)+(T39*$B$39)+(T40*$B$40))</f>
        <v>0</v>
      </c>
      <c r="U41" s="6">
        <f>((U33*$B$33)+(U34*$B$34)+(U35*$B$35)+(U36*$B$36)+(U37*$B$37)+(U38*$B$38)+(U39*$B$39)+(U40*$B$40))</f>
        <v>0</v>
      </c>
      <c r="V41" s="6" t="e">
        <f>((V33*$B$33)+(V34*$B$34)+(V35*$B$35)+(V36*$B$36)+(V37*$B$37)+(V38*$B$38)+(V39*$B$39)+(V40*$B$40))</f>
        <v>#VALUE!</v>
      </c>
      <c r="W41" s="6">
        <f>((W33*$B$33)+(W34*$B$34)+(W35*$B$35)+(W36*$B$36)+(W37*$B$37)+(W38*$B$38)+(W39*$B$39)+(W40*$B$40))</f>
        <v>0</v>
      </c>
      <c r="X41" s="6">
        <f>((X33*$B$33)+(X34*$B$34)+(X35*$B$35)+(X36*$B$36)+(X37*$B$37)+(X38*$B$38)+(X39*$B$39)+(X40*$B$40))</f>
        <v>0</v>
      </c>
    </row>
    <row r="42" spans="1:2" ht="12.75">
      <c r="A42" s="107" t="s">
        <v>358</v>
      </c>
      <c r="B42" s="33"/>
    </row>
    <row r="43" spans="1:24" ht="12.75">
      <c r="A43" t="s">
        <v>345</v>
      </c>
      <c r="B43" s="123">
        <v>0</v>
      </c>
      <c r="C43">
        <v>111</v>
      </c>
      <c r="D43">
        <v>280</v>
      </c>
      <c r="E43">
        <v>110</v>
      </c>
      <c r="F43">
        <v>12</v>
      </c>
      <c r="G43">
        <v>18</v>
      </c>
      <c r="H43">
        <v>6</v>
      </c>
      <c r="I43">
        <v>30</v>
      </c>
      <c r="J43">
        <v>0</v>
      </c>
      <c r="K43">
        <v>35</v>
      </c>
      <c r="L43">
        <v>12</v>
      </c>
      <c r="M43">
        <v>810</v>
      </c>
      <c r="N43">
        <v>34</v>
      </c>
      <c r="O43">
        <v>30</v>
      </c>
      <c r="P43">
        <v>10</v>
      </c>
      <c r="Q43">
        <v>1</v>
      </c>
      <c r="R43">
        <v>4</v>
      </c>
      <c r="S43">
        <v>4</v>
      </c>
      <c r="T43">
        <v>14</v>
      </c>
      <c r="U43">
        <v>10</v>
      </c>
      <c r="V43" t="s">
        <v>346</v>
      </c>
      <c r="W43">
        <v>30</v>
      </c>
      <c r="X43">
        <v>10</v>
      </c>
    </row>
    <row r="44" spans="1:24" ht="12.75">
      <c r="A44" t="s">
        <v>347</v>
      </c>
      <c r="B44" s="123">
        <v>0</v>
      </c>
      <c r="C44">
        <v>109</v>
      </c>
      <c r="D44">
        <v>300</v>
      </c>
      <c r="E44">
        <v>130</v>
      </c>
      <c r="F44">
        <v>14</v>
      </c>
      <c r="G44">
        <v>22</v>
      </c>
      <c r="H44">
        <v>6</v>
      </c>
      <c r="I44">
        <v>30</v>
      </c>
      <c r="J44">
        <v>0</v>
      </c>
      <c r="K44">
        <v>40</v>
      </c>
      <c r="L44">
        <v>13</v>
      </c>
      <c r="M44">
        <v>920</v>
      </c>
      <c r="N44">
        <v>38</v>
      </c>
      <c r="O44">
        <v>29</v>
      </c>
      <c r="P44">
        <v>10</v>
      </c>
      <c r="Q44">
        <v>1</v>
      </c>
      <c r="R44">
        <v>4</v>
      </c>
      <c r="S44">
        <v>4</v>
      </c>
      <c r="T44">
        <v>14</v>
      </c>
      <c r="U44">
        <v>8</v>
      </c>
      <c r="V44" t="s">
        <v>346</v>
      </c>
      <c r="W44">
        <v>20</v>
      </c>
      <c r="X44">
        <v>10</v>
      </c>
    </row>
    <row r="45" spans="1:24" ht="12.75">
      <c r="A45" t="s">
        <v>348</v>
      </c>
      <c r="B45" s="123">
        <v>0</v>
      </c>
      <c r="C45">
        <v>148</v>
      </c>
      <c r="D45">
        <v>330</v>
      </c>
      <c r="E45">
        <v>140</v>
      </c>
      <c r="F45">
        <v>16</v>
      </c>
      <c r="G45">
        <v>25</v>
      </c>
      <c r="H45">
        <v>7</v>
      </c>
      <c r="I45">
        <v>35</v>
      </c>
      <c r="J45">
        <v>0.5</v>
      </c>
      <c r="K45">
        <v>40</v>
      </c>
      <c r="L45">
        <v>13</v>
      </c>
      <c r="M45">
        <v>1040</v>
      </c>
      <c r="N45">
        <v>43</v>
      </c>
      <c r="O45">
        <v>31</v>
      </c>
      <c r="P45">
        <v>10</v>
      </c>
      <c r="Q45">
        <v>2</v>
      </c>
      <c r="R45">
        <v>8</v>
      </c>
      <c r="S45">
        <v>4</v>
      </c>
      <c r="T45">
        <v>16</v>
      </c>
      <c r="U45">
        <v>10</v>
      </c>
      <c r="V45" t="s">
        <v>346</v>
      </c>
      <c r="W45">
        <v>20</v>
      </c>
      <c r="X45">
        <v>15</v>
      </c>
    </row>
    <row r="46" spans="1:24" ht="12.75">
      <c r="A46" t="s">
        <v>349</v>
      </c>
      <c r="B46" s="123">
        <v>0</v>
      </c>
      <c r="C46">
        <v>122</v>
      </c>
      <c r="D46">
        <v>270</v>
      </c>
      <c r="E46">
        <v>100</v>
      </c>
      <c r="F46">
        <v>12</v>
      </c>
      <c r="G46">
        <v>18</v>
      </c>
      <c r="H46">
        <v>5</v>
      </c>
      <c r="I46">
        <v>25</v>
      </c>
      <c r="J46">
        <v>0</v>
      </c>
      <c r="K46">
        <v>30</v>
      </c>
      <c r="L46">
        <v>10</v>
      </c>
      <c r="M46">
        <v>800</v>
      </c>
      <c r="N46">
        <v>33</v>
      </c>
      <c r="O46">
        <v>30</v>
      </c>
      <c r="P46">
        <v>10</v>
      </c>
      <c r="Q46">
        <v>1</v>
      </c>
      <c r="R46">
        <v>4</v>
      </c>
      <c r="S46">
        <v>4</v>
      </c>
      <c r="T46">
        <v>13</v>
      </c>
      <c r="U46">
        <v>8</v>
      </c>
      <c r="V46" t="s">
        <v>346</v>
      </c>
      <c r="W46">
        <v>20</v>
      </c>
      <c r="X46">
        <v>10</v>
      </c>
    </row>
    <row r="47" spans="1:24" ht="12.75">
      <c r="A47" t="s">
        <v>350</v>
      </c>
      <c r="B47" s="123">
        <v>0</v>
      </c>
      <c r="C47">
        <v>136</v>
      </c>
      <c r="D47">
        <v>320</v>
      </c>
      <c r="E47">
        <v>140</v>
      </c>
      <c r="F47">
        <v>15</v>
      </c>
      <c r="G47">
        <v>23</v>
      </c>
      <c r="H47">
        <v>7</v>
      </c>
      <c r="I47">
        <v>35</v>
      </c>
      <c r="J47">
        <v>0</v>
      </c>
      <c r="K47">
        <v>40</v>
      </c>
      <c r="L47">
        <v>13</v>
      </c>
      <c r="M47">
        <v>870</v>
      </c>
      <c r="N47">
        <v>36</v>
      </c>
      <c r="O47">
        <v>32</v>
      </c>
      <c r="P47">
        <v>11</v>
      </c>
      <c r="Q47">
        <v>2</v>
      </c>
      <c r="R47">
        <v>8</v>
      </c>
      <c r="S47">
        <v>5</v>
      </c>
      <c r="T47">
        <v>14</v>
      </c>
      <c r="U47">
        <v>8</v>
      </c>
      <c r="V47" t="s">
        <v>346</v>
      </c>
      <c r="W47">
        <v>20</v>
      </c>
      <c r="X47">
        <v>10</v>
      </c>
    </row>
    <row r="48" spans="1:24" ht="12.75">
      <c r="A48" t="s">
        <v>351</v>
      </c>
      <c r="B48" s="123">
        <v>0</v>
      </c>
      <c r="C48">
        <v>123</v>
      </c>
      <c r="D48">
        <v>260</v>
      </c>
      <c r="E48">
        <v>80</v>
      </c>
      <c r="F48">
        <v>9</v>
      </c>
      <c r="G48">
        <v>14</v>
      </c>
      <c r="H48">
        <v>4.5</v>
      </c>
      <c r="I48">
        <v>23</v>
      </c>
      <c r="J48">
        <v>0</v>
      </c>
      <c r="K48">
        <v>30</v>
      </c>
      <c r="L48">
        <v>10</v>
      </c>
      <c r="M48">
        <v>810</v>
      </c>
      <c r="N48">
        <v>34</v>
      </c>
      <c r="O48">
        <v>32</v>
      </c>
      <c r="P48">
        <v>11</v>
      </c>
      <c r="Q48">
        <v>1</v>
      </c>
      <c r="R48">
        <v>4</v>
      </c>
      <c r="S48">
        <v>6</v>
      </c>
      <c r="T48">
        <v>12</v>
      </c>
      <c r="U48">
        <v>8</v>
      </c>
      <c r="V48" t="s">
        <v>346</v>
      </c>
      <c r="W48">
        <v>20</v>
      </c>
      <c r="X48">
        <v>10</v>
      </c>
    </row>
    <row r="49" spans="1:24" ht="12.75">
      <c r="A49" t="s">
        <v>352</v>
      </c>
      <c r="B49" s="123">
        <v>0</v>
      </c>
      <c r="C49">
        <v>141</v>
      </c>
      <c r="D49">
        <v>260</v>
      </c>
      <c r="E49">
        <v>90</v>
      </c>
      <c r="F49">
        <v>10</v>
      </c>
      <c r="G49">
        <v>15</v>
      </c>
      <c r="H49">
        <v>4.5</v>
      </c>
      <c r="I49">
        <v>23</v>
      </c>
      <c r="J49">
        <v>0</v>
      </c>
      <c r="K49">
        <v>25</v>
      </c>
      <c r="L49">
        <v>8</v>
      </c>
      <c r="M49">
        <v>770</v>
      </c>
      <c r="N49">
        <v>32</v>
      </c>
      <c r="O49">
        <v>31</v>
      </c>
      <c r="P49">
        <v>10</v>
      </c>
      <c r="Q49">
        <v>2</v>
      </c>
      <c r="R49">
        <v>8</v>
      </c>
      <c r="S49">
        <v>5</v>
      </c>
      <c r="T49">
        <v>12</v>
      </c>
      <c r="U49">
        <v>10</v>
      </c>
      <c r="V49" t="s">
        <v>346</v>
      </c>
      <c r="W49">
        <v>20</v>
      </c>
      <c r="X49">
        <v>10</v>
      </c>
    </row>
    <row r="50" spans="1:24" ht="12.75">
      <c r="A50" t="s">
        <v>353</v>
      </c>
      <c r="B50" s="123">
        <v>0</v>
      </c>
      <c r="C50">
        <v>157</v>
      </c>
      <c r="D50">
        <v>430</v>
      </c>
      <c r="E50">
        <v>230</v>
      </c>
      <c r="F50">
        <v>25</v>
      </c>
      <c r="G50">
        <v>38</v>
      </c>
      <c r="H50">
        <v>10</v>
      </c>
      <c r="I50">
        <v>50</v>
      </c>
      <c r="J50">
        <v>0.5</v>
      </c>
      <c r="K50">
        <v>65</v>
      </c>
      <c r="L50">
        <v>22</v>
      </c>
      <c r="M50">
        <v>1430</v>
      </c>
      <c r="N50">
        <v>60</v>
      </c>
      <c r="O50">
        <v>31</v>
      </c>
      <c r="P50">
        <v>10</v>
      </c>
      <c r="Q50">
        <v>2</v>
      </c>
      <c r="R50">
        <v>8</v>
      </c>
      <c r="S50">
        <v>4</v>
      </c>
      <c r="T50">
        <v>21</v>
      </c>
      <c r="U50">
        <v>10</v>
      </c>
      <c r="V50" t="s">
        <v>346</v>
      </c>
      <c r="W50">
        <v>20</v>
      </c>
      <c r="X50">
        <v>15</v>
      </c>
    </row>
    <row r="51" spans="1:24" s="6" customFormat="1" ht="12.75">
      <c r="A51" s="111" t="s">
        <v>354</v>
      </c>
      <c r="B51" s="6">
        <f>SUM(B43:B50)</f>
        <v>0</v>
      </c>
      <c r="C51" s="6">
        <f>((C43*$B$43)+(C44*$B$44)+(C45*$B$45)+(C46*$B$46)+(C47*$B$47)+(C48*$B$48)+(C49*$B$49)+(C50*$B$50))</f>
        <v>0</v>
      </c>
      <c r="D51" s="6">
        <f>((D43*$B$43)+(D44*$B$44)+(D45*$B$45)+(D46*$B$46)+(D47*$B$47)+(D48*$B$48)+(D49*$B$49)+(D50*$B$50))</f>
        <v>0</v>
      </c>
      <c r="E51" s="6">
        <f>((E43*$B$43)+(E44*$B$44)+(E45*$B$45)+(E46*$B$46)+(E47*$B$47)+(E48*$B$48)+(E49*$B$49)+(E50*$B$50))</f>
        <v>0</v>
      </c>
      <c r="F51" s="6">
        <f>((F43*$B$43)+(F44*$B$44)+(F45*$B$45)+(F46*$B$46)+(F47*$B$47)+(F48*$B$48)+(F49*$B$49)+(F50*$B$50))</f>
        <v>0</v>
      </c>
      <c r="G51" s="6">
        <f>((G43*$B$43)+(G44*$B$44)+(G45*$B$45)+(G46*$B$46)+(G47*$B$47)+(G48*$B$48)+(G49*$B$49)+(G50*$B$50))</f>
        <v>0</v>
      </c>
      <c r="H51" s="6">
        <f>((H43*$B$43)+(H44*$B$44)+(H45*$B$45)+(H46*$B$46)+(H47*$B$47)+(H48*$B$48)+(H49*$B$49)+(H50*$B$50))</f>
        <v>0</v>
      </c>
      <c r="I51" s="6">
        <f>((I43*$B$43)+(I44*$B$44)+(I45*$B$45)+(I46*$B$46)+(I47*$B$47)+(I48*$B$48)+(I49*$B$49)+(I50*$B$50))</f>
        <v>0</v>
      </c>
      <c r="J51" s="6">
        <f>((J43*$B$43)+(J44*$B$44)+(J45*$B$45)+(J46*$B$46)+(J47*$B$47)+(J48*$B$48)+(J49*$B$49)+(J50*$B$50))</f>
        <v>0</v>
      </c>
      <c r="K51" s="6">
        <f>((K43*$B$43)+(K44*$B$44)+(K45*$B$45)+(K46*$B$46)+(K47*$B$47)+(K48*$B$48)+(K49*$B$49)+(K50*$B$50))</f>
        <v>0</v>
      </c>
      <c r="L51" s="6">
        <f>((L43*$B$43)+(L44*$B$44)+(L45*$B$45)+(L46*$B$46)+(L47*$B$47)+(L48*$B$48)+(L49*$B$49)+(L50*$B$50))</f>
        <v>0</v>
      </c>
      <c r="M51" s="6">
        <f>((M43*$B$43)+(M44*$B$44)+(M45*$B$45)+(M46*$B$46)+(M47*$B$47)+(M48*$B$48)+(M49*$B$49)+(M50*$B$50))</f>
        <v>0</v>
      </c>
      <c r="N51" s="6">
        <f>((N43*$B$43)+(N44*$B$44)+(N45*$B$45)+(N46*$B$46)+(N47*$B$47)+(N48*$B$48)+(N49*$B$49)+(N50*$B$50))</f>
        <v>0</v>
      </c>
      <c r="O51" s="6">
        <f>((O43*$B$43)+(O44*$B$44)+(O45*$B$45)+(O46*$B$46)+(O47*$B$47)+(O48*$B$48)+(O49*$B$49)+(O50*$B$50))</f>
        <v>0</v>
      </c>
      <c r="P51" s="6">
        <f>((P43*$B$43)+(P44*$B$44)+(P45*$B$45)+(P46*$B$46)+(P47*$B$47)+(P48*$B$48)+(P49*$B$49)+(P50*$B$50))</f>
        <v>0</v>
      </c>
      <c r="Q51" s="6">
        <f>((Q43*$B$43)+(Q44*$B$44)+(Q45*$B$45)+(Q46*$B$46)+(Q47*$B$47)+(Q48*$B$48)+(Q49*$B$49)+(Q50*$B$50))</f>
        <v>0</v>
      </c>
      <c r="R51" s="6">
        <f>((R43*$B$43)+(R44*$B$44)+(R45*$B$45)+(R46*$B$46)+(R47*$B$47)+(R48*$B$48)+(R49*$B$49)+(R50*$B$50))</f>
        <v>0</v>
      </c>
      <c r="S51" s="6">
        <f>((S43*$B$43)+(S44*$B$44)+(S45*$B$45)+(S46*$B$46)+(S47*$B$47)+(S48*$B$48)+(S49*$B$49)+(S50*$B$50))</f>
        <v>0</v>
      </c>
      <c r="T51" s="6">
        <f>((T43*$B$43)+(T44*$B$44)+(T45*$B$45)+(T46*$B$46)+(T47*$B$47)+(T48*$B$48)+(T49*$B$49)+(T50*$B$50))</f>
        <v>0</v>
      </c>
      <c r="U51" s="6">
        <f>((U43*$B$43)+(U44*$B$44)+(U45*$B$45)+(U46*$B$46)+(U47*$B$47)+(U48*$B$48)+(U49*$B$49)+(U50*$B$50))</f>
        <v>0</v>
      </c>
      <c r="V51" s="6" t="e">
        <f>((V43*$B$43)+(V44*$B$44)+(V45*$B$45)+(V46*$B$46)+(V47*$B$47)+(V48*$B$48)+(V49*$B$49)+(V50*$B$50))</f>
        <v>#VALUE!</v>
      </c>
      <c r="W51" s="6">
        <f>((W43*$B$43)+(W44*$B$44)+(W45*$B$45)+(W46*$B$46)+(W47*$B$47)+(W48*$B$48)+(W49*$B$49)+(W50*$B$50))</f>
        <v>0</v>
      </c>
      <c r="X51" s="6">
        <f>((X43*$B$43)+(X44*$B$44)+(X45*$B$45)+(X46*$B$46)+(X47*$B$47)+(X48*$B$48)+(X49*$B$49)+(X50*$B$50))</f>
        <v>0</v>
      </c>
    </row>
    <row r="52" spans="1:2" ht="12.75">
      <c r="A52" s="107" t="s">
        <v>359</v>
      </c>
      <c r="B52" s="33"/>
    </row>
    <row r="53" spans="1:24" ht="12.75">
      <c r="A53" t="s">
        <v>345</v>
      </c>
      <c r="B53" s="123">
        <v>0</v>
      </c>
      <c r="C53">
        <v>142</v>
      </c>
      <c r="D53">
        <v>340</v>
      </c>
      <c r="E53">
        <v>130</v>
      </c>
      <c r="F53">
        <v>14</v>
      </c>
      <c r="G53">
        <v>22</v>
      </c>
      <c r="H53">
        <v>7</v>
      </c>
      <c r="I53">
        <v>35</v>
      </c>
      <c r="J53">
        <v>1.5</v>
      </c>
      <c r="K53">
        <v>35</v>
      </c>
      <c r="L53">
        <v>12</v>
      </c>
      <c r="M53">
        <v>900</v>
      </c>
      <c r="N53">
        <v>38</v>
      </c>
      <c r="O53">
        <v>36</v>
      </c>
      <c r="P53">
        <v>12</v>
      </c>
      <c r="Q53">
        <v>2</v>
      </c>
      <c r="R53">
        <v>8</v>
      </c>
      <c r="S53">
        <v>4</v>
      </c>
      <c r="T53">
        <v>17</v>
      </c>
      <c r="U53">
        <v>10</v>
      </c>
      <c r="V53" t="s">
        <v>346</v>
      </c>
      <c r="W53">
        <v>30</v>
      </c>
      <c r="X53">
        <v>15</v>
      </c>
    </row>
    <row r="54" spans="1:24" ht="12.75">
      <c r="A54" t="s">
        <v>347</v>
      </c>
      <c r="B54" s="123">
        <v>0</v>
      </c>
      <c r="C54">
        <v>140</v>
      </c>
      <c r="D54">
        <v>360</v>
      </c>
      <c r="E54">
        <v>150</v>
      </c>
      <c r="F54">
        <v>16</v>
      </c>
      <c r="G54">
        <v>25</v>
      </c>
      <c r="H54">
        <v>7</v>
      </c>
      <c r="I54">
        <v>35</v>
      </c>
      <c r="J54">
        <v>1.5</v>
      </c>
      <c r="K54">
        <v>40</v>
      </c>
      <c r="L54">
        <v>13</v>
      </c>
      <c r="M54">
        <v>1010</v>
      </c>
      <c r="N54">
        <v>42</v>
      </c>
      <c r="O54">
        <v>35</v>
      </c>
      <c r="P54">
        <v>12</v>
      </c>
      <c r="Q54">
        <v>2</v>
      </c>
      <c r="R54">
        <v>8</v>
      </c>
      <c r="S54">
        <v>4</v>
      </c>
      <c r="T54">
        <v>17</v>
      </c>
      <c r="U54">
        <v>10</v>
      </c>
      <c r="V54" t="s">
        <v>346</v>
      </c>
      <c r="W54">
        <v>20</v>
      </c>
      <c r="X54">
        <v>20</v>
      </c>
    </row>
    <row r="55" spans="1:24" ht="12.75">
      <c r="A55" t="s">
        <v>348</v>
      </c>
      <c r="B55" s="123">
        <v>0</v>
      </c>
      <c r="C55">
        <v>174</v>
      </c>
      <c r="D55">
        <v>390</v>
      </c>
      <c r="E55">
        <v>160</v>
      </c>
      <c r="F55">
        <v>18</v>
      </c>
      <c r="G55">
        <v>28</v>
      </c>
      <c r="H55">
        <v>8</v>
      </c>
      <c r="I55">
        <v>40</v>
      </c>
      <c r="J55">
        <v>1.5</v>
      </c>
      <c r="K55">
        <v>40</v>
      </c>
      <c r="L55">
        <v>13</v>
      </c>
      <c r="M55">
        <v>1130</v>
      </c>
      <c r="N55">
        <v>47</v>
      </c>
      <c r="O55">
        <v>37</v>
      </c>
      <c r="P55">
        <v>12</v>
      </c>
      <c r="Q55">
        <v>2</v>
      </c>
      <c r="R55">
        <v>8</v>
      </c>
      <c r="S55">
        <v>4</v>
      </c>
      <c r="T55">
        <v>19</v>
      </c>
      <c r="U55">
        <v>10</v>
      </c>
      <c r="V55" t="s">
        <v>346</v>
      </c>
      <c r="W55">
        <v>20</v>
      </c>
      <c r="X55">
        <v>20</v>
      </c>
    </row>
    <row r="56" spans="1:24" ht="12.75">
      <c r="A56" t="s">
        <v>349</v>
      </c>
      <c r="B56" s="123">
        <v>0</v>
      </c>
      <c r="C56">
        <v>149</v>
      </c>
      <c r="D56">
        <v>330</v>
      </c>
      <c r="E56">
        <v>120</v>
      </c>
      <c r="F56">
        <v>14</v>
      </c>
      <c r="G56">
        <v>22</v>
      </c>
      <c r="H56">
        <v>6</v>
      </c>
      <c r="I56">
        <v>30</v>
      </c>
      <c r="J56">
        <v>1.5</v>
      </c>
      <c r="K56">
        <v>30</v>
      </c>
      <c r="L56">
        <v>10</v>
      </c>
      <c r="M56">
        <v>890</v>
      </c>
      <c r="N56">
        <v>37</v>
      </c>
      <c r="O56">
        <v>36</v>
      </c>
      <c r="P56">
        <v>12</v>
      </c>
      <c r="Q56">
        <v>2</v>
      </c>
      <c r="R56">
        <v>8</v>
      </c>
      <c r="S56">
        <v>4</v>
      </c>
      <c r="T56">
        <v>16</v>
      </c>
      <c r="U56">
        <v>10</v>
      </c>
      <c r="V56" t="s">
        <v>346</v>
      </c>
      <c r="W56">
        <v>20</v>
      </c>
      <c r="X56">
        <v>20</v>
      </c>
    </row>
    <row r="57" spans="1:24" ht="12.75">
      <c r="A57" t="s">
        <v>350</v>
      </c>
      <c r="B57" s="123">
        <v>0</v>
      </c>
      <c r="C57">
        <v>163</v>
      </c>
      <c r="D57">
        <v>370</v>
      </c>
      <c r="E57">
        <v>150</v>
      </c>
      <c r="F57">
        <v>17</v>
      </c>
      <c r="G57">
        <v>26</v>
      </c>
      <c r="H57">
        <v>7</v>
      </c>
      <c r="I57">
        <v>35</v>
      </c>
      <c r="J57">
        <v>1.5</v>
      </c>
      <c r="K57">
        <v>40</v>
      </c>
      <c r="L57">
        <v>13</v>
      </c>
      <c r="M57">
        <v>960</v>
      </c>
      <c r="N57">
        <v>40</v>
      </c>
      <c r="O57">
        <v>38</v>
      </c>
      <c r="P57">
        <v>13</v>
      </c>
      <c r="Q57">
        <v>2</v>
      </c>
      <c r="R57">
        <v>8</v>
      </c>
      <c r="S57">
        <v>4</v>
      </c>
      <c r="T57">
        <v>17</v>
      </c>
      <c r="U57">
        <v>10</v>
      </c>
      <c r="V57" t="s">
        <v>346</v>
      </c>
      <c r="W57">
        <v>20</v>
      </c>
      <c r="X57">
        <v>20</v>
      </c>
    </row>
    <row r="58" spans="1:24" ht="12.75">
      <c r="A58" t="s">
        <v>351</v>
      </c>
      <c r="B58" s="123">
        <v>0</v>
      </c>
      <c r="C58">
        <v>150</v>
      </c>
      <c r="D58">
        <v>310</v>
      </c>
      <c r="E58">
        <v>100</v>
      </c>
      <c r="F58">
        <v>11</v>
      </c>
      <c r="G58">
        <v>17</v>
      </c>
      <c r="H58">
        <v>5</v>
      </c>
      <c r="I58">
        <v>25</v>
      </c>
      <c r="J58">
        <v>1.5</v>
      </c>
      <c r="K58">
        <v>30</v>
      </c>
      <c r="L58">
        <v>10</v>
      </c>
      <c r="M58">
        <v>900</v>
      </c>
      <c r="N58">
        <v>38</v>
      </c>
      <c r="O58">
        <v>38</v>
      </c>
      <c r="P58">
        <v>13</v>
      </c>
      <c r="Q58">
        <v>2</v>
      </c>
      <c r="R58">
        <v>8</v>
      </c>
      <c r="S58">
        <v>5</v>
      </c>
      <c r="T58">
        <v>15</v>
      </c>
      <c r="U58">
        <v>8</v>
      </c>
      <c r="V58" t="s">
        <v>346</v>
      </c>
      <c r="W58">
        <v>20</v>
      </c>
      <c r="X58">
        <v>20</v>
      </c>
    </row>
    <row r="59" spans="1:24" ht="12.75">
      <c r="A59" t="s">
        <v>352</v>
      </c>
      <c r="B59" s="123">
        <v>0</v>
      </c>
      <c r="C59">
        <v>187</v>
      </c>
      <c r="D59">
        <v>490</v>
      </c>
      <c r="E59">
        <v>240</v>
      </c>
      <c r="F59">
        <v>27</v>
      </c>
      <c r="G59">
        <v>42</v>
      </c>
      <c r="H59">
        <v>11</v>
      </c>
      <c r="I59">
        <v>55</v>
      </c>
      <c r="J59">
        <v>1.5</v>
      </c>
      <c r="K59">
        <v>65</v>
      </c>
      <c r="L59">
        <v>22</v>
      </c>
      <c r="M59">
        <v>1510</v>
      </c>
      <c r="N59">
        <v>63</v>
      </c>
      <c r="O59">
        <v>37</v>
      </c>
      <c r="P59">
        <v>12</v>
      </c>
      <c r="Q59">
        <v>2</v>
      </c>
      <c r="R59">
        <v>8</v>
      </c>
      <c r="S59">
        <v>3</v>
      </c>
      <c r="T59">
        <v>24</v>
      </c>
      <c r="U59">
        <v>10</v>
      </c>
      <c r="V59" t="s">
        <v>346</v>
      </c>
      <c r="W59">
        <v>25</v>
      </c>
      <c r="X59">
        <v>20</v>
      </c>
    </row>
    <row r="60" spans="1:24" ht="12.75">
      <c r="A60" t="s">
        <v>353</v>
      </c>
      <c r="B60" s="123">
        <v>0</v>
      </c>
      <c r="C60">
        <v>163</v>
      </c>
      <c r="D60">
        <v>310</v>
      </c>
      <c r="E60">
        <v>100</v>
      </c>
      <c r="F60">
        <v>12</v>
      </c>
      <c r="G60">
        <v>18</v>
      </c>
      <c r="H60">
        <v>5</v>
      </c>
      <c r="I60">
        <v>25</v>
      </c>
      <c r="J60">
        <v>1.5</v>
      </c>
      <c r="K60">
        <v>25</v>
      </c>
      <c r="L60">
        <v>8</v>
      </c>
      <c r="M60">
        <v>840</v>
      </c>
      <c r="N60">
        <v>35</v>
      </c>
      <c r="O60">
        <v>37</v>
      </c>
      <c r="P60">
        <v>12</v>
      </c>
      <c r="Q60">
        <v>2</v>
      </c>
      <c r="R60">
        <v>8</v>
      </c>
      <c r="S60">
        <v>4</v>
      </c>
      <c r="T60">
        <v>14</v>
      </c>
      <c r="U60">
        <v>10</v>
      </c>
      <c r="V60" t="s">
        <v>346</v>
      </c>
      <c r="W60">
        <v>20</v>
      </c>
      <c r="X60">
        <v>20</v>
      </c>
    </row>
    <row r="61" spans="1:3" s="6" customFormat="1" ht="12.75">
      <c r="A61" s="111" t="s">
        <v>354</v>
      </c>
      <c r="B61" s="6">
        <f>SUM(B53:B60)</f>
        <v>0</v>
      </c>
      <c r="C61" s="6">
        <f>((C53*$B$53)+(C54*$B$54)+(C55*$B$55)+(C56*$B$56)+(C57*$B$57)+(C58*$B$58)+(C59*$B$59)+(C60*$B$60))</f>
        <v>0</v>
      </c>
    </row>
    <row r="62" spans="1:2" ht="12.75">
      <c r="A62" s="107" t="s">
        <v>360</v>
      </c>
      <c r="B62" s="33"/>
    </row>
    <row r="63" spans="1:24" ht="12.75">
      <c r="A63" t="s">
        <v>345</v>
      </c>
      <c r="B63" s="123">
        <v>0</v>
      </c>
      <c r="C63">
        <v>150</v>
      </c>
      <c r="D63">
        <v>360</v>
      </c>
      <c r="E63">
        <v>140</v>
      </c>
      <c r="F63">
        <v>16</v>
      </c>
      <c r="G63">
        <v>25</v>
      </c>
      <c r="H63">
        <v>8</v>
      </c>
      <c r="I63">
        <v>40</v>
      </c>
      <c r="J63">
        <v>1.5</v>
      </c>
      <c r="K63">
        <v>40</v>
      </c>
      <c r="L63">
        <v>13</v>
      </c>
      <c r="M63">
        <v>1050</v>
      </c>
      <c r="N63">
        <v>44</v>
      </c>
      <c r="O63">
        <v>37</v>
      </c>
      <c r="P63">
        <v>12</v>
      </c>
      <c r="Q63">
        <v>2</v>
      </c>
      <c r="R63">
        <v>8</v>
      </c>
      <c r="S63">
        <v>4</v>
      </c>
      <c r="T63">
        <v>18</v>
      </c>
      <c r="U63">
        <v>15</v>
      </c>
      <c r="V63" t="s">
        <v>346</v>
      </c>
      <c r="W63">
        <v>30</v>
      </c>
      <c r="X63">
        <v>15</v>
      </c>
    </row>
    <row r="64" spans="1:24" ht="12.75">
      <c r="A64" t="s">
        <v>347</v>
      </c>
      <c r="B64" s="123">
        <v>0</v>
      </c>
      <c r="C64">
        <v>152</v>
      </c>
      <c r="D64">
        <v>390</v>
      </c>
      <c r="E64">
        <v>170</v>
      </c>
      <c r="F64">
        <v>19</v>
      </c>
      <c r="G64">
        <v>29</v>
      </c>
      <c r="H64">
        <v>8</v>
      </c>
      <c r="I64">
        <v>40</v>
      </c>
      <c r="J64">
        <v>1.5</v>
      </c>
      <c r="K64">
        <v>50</v>
      </c>
      <c r="L64">
        <v>17</v>
      </c>
      <c r="M64">
        <v>1200</v>
      </c>
      <c r="N64">
        <v>50</v>
      </c>
      <c r="O64">
        <v>37</v>
      </c>
      <c r="P64">
        <v>12</v>
      </c>
      <c r="Q64">
        <v>2</v>
      </c>
      <c r="R64">
        <v>8</v>
      </c>
      <c r="S64">
        <v>4</v>
      </c>
      <c r="T64">
        <v>19</v>
      </c>
      <c r="U64">
        <v>15</v>
      </c>
      <c r="V64" t="s">
        <v>346</v>
      </c>
      <c r="W64">
        <v>25</v>
      </c>
      <c r="X64">
        <v>20</v>
      </c>
    </row>
    <row r="65" spans="1:24" ht="12.75">
      <c r="A65" t="s">
        <v>348</v>
      </c>
      <c r="B65" s="123">
        <v>0</v>
      </c>
      <c r="C65">
        <v>185</v>
      </c>
      <c r="D65">
        <v>420</v>
      </c>
      <c r="E65">
        <v>190</v>
      </c>
      <c r="F65">
        <v>21</v>
      </c>
      <c r="G65">
        <v>32</v>
      </c>
      <c r="H65">
        <v>9</v>
      </c>
      <c r="I65">
        <v>45</v>
      </c>
      <c r="J65">
        <v>1.5</v>
      </c>
      <c r="K65">
        <v>50</v>
      </c>
      <c r="L65">
        <v>17</v>
      </c>
      <c r="M65">
        <v>1320</v>
      </c>
      <c r="N65">
        <v>55</v>
      </c>
      <c r="O65">
        <v>39</v>
      </c>
      <c r="P65">
        <v>13</v>
      </c>
      <c r="Q65">
        <v>2</v>
      </c>
      <c r="R65">
        <v>8</v>
      </c>
      <c r="S65">
        <v>4</v>
      </c>
      <c r="T65">
        <v>21</v>
      </c>
      <c r="U65">
        <v>15</v>
      </c>
      <c r="V65" t="s">
        <v>346</v>
      </c>
      <c r="W65">
        <v>25</v>
      </c>
      <c r="X65">
        <v>20</v>
      </c>
    </row>
    <row r="66" spans="1:24" ht="12.75">
      <c r="A66" t="s">
        <v>349</v>
      </c>
      <c r="B66" s="123">
        <v>0</v>
      </c>
      <c r="C66">
        <v>160</v>
      </c>
      <c r="D66">
        <v>360</v>
      </c>
      <c r="E66">
        <v>150</v>
      </c>
      <c r="F66">
        <v>16</v>
      </c>
      <c r="G66">
        <v>25</v>
      </c>
      <c r="H66">
        <v>7</v>
      </c>
      <c r="I66">
        <v>35</v>
      </c>
      <c r="J66">
        <v>1.5</v>
      </c>
      <c r="K66">
        <v>40</v>
      </c>
      <c r="L66">
        <v>13</v>
      </c>
      <c r="M66">
        <v>1090</v>
      </c>
      <c r="N66">
        <v>45</v>
      </c>
      <c r="O66">
        <v>37</v>
      </c>
      <c r="P66">
        <v>12</v>
      </c>
      <c r="Q66">
        <v>2</v>
      </c>
      <c r="R66">
        <v>8</v>
      </c>
      <c r="S66">
        <v>4</v>
      </c>
      <c r="T66">
        <v>18</v>
      </c>
      <c r="U66">
        <v>10</v>
      </c>
      <c r="V66" t="s">
        <v>346</v>
      </c>
      <c r="W66">
        <v>25</v>
      </c>
      <c r="X66">
        <v>20</v>
      </c>
    </row>
    <row r="67" spans="1:24" ht="12.75">
      <c r="A67" t="s">
        <v>350</v>
      </c>
      <c r="B67" s="123">
        <v>0</v>
      </c>
      <c r="C67">
        <v>174</v>
      </c>
      <c r="D67">
        <v>410</v>
      </c>
      <c r="E67">
        <v>180</v>
      </c>
      <c r="F67">
        <v>20</v>
      </c>
      <c r="G67">
        <v>31</v>
      </c>
      <c r="H67">
        <v>9</v>
      </c>
      <c r="I67">
        <v>45</v>
      </c>
      <c r="J67">
        <v>1.5</v>
      </c>
      <c r="K67">
        <v>50</v>
      </c>
      <c r="L67">
        <v>17</v>
      </c>
      <c r="M67">
        <v>1160</v>
      </c>
      <c r="N67">
        <v>48</v>
      </c>
      <c r="O67">
        <v>39</v>
      </c>
      <c r="P67">
        <v>13</v>
      </c>
      <c r="Q67">
        <v>2</v>
      </c>
      <c r="R67">
        <v>8</v>
      </c>
      <c r="S67">
        <v>4</v>
      </c>
      <c r="T67">
        <v>19</v>
      </c>
      <c r="U67">
        <v>15</v>
      </c>
      <c r="V67" t="s">
        <v>346</v>
      </c>
      <c r="W67">
        <v>25</v>
      </c>
      <c r="X67">
        <v>20</v>
      </c>
    </row>
    <row r="68" spans="1:24" ht="12.75">
      <c r="A68" t="s">
        <v>351</v>
      </c>
      <c r="B68" s="123">
        <v>0</v>
      </c>
      <c r="C68">
        <v>161</v>
      </c>
      <c r="D68">
        <v>350</v>
      </c>
      <c r="E68">
        <v>120</v>
      </c>
      <c r="F68">
        <v>14</v>
      </c>
      <c r="G68">
        <v>22</v>
      </c>
      <c r="H68">
        <v>7</v>
      </c>
      <c r="I68">
        <v>35</v>
      </c>
      <c r="J68">
        <v>1.5</v>
      </c>
      <c r="K68">
        <v>40</v>
      </c>
      <c r="L68">
        <v>13</v>
      </c>
      <c r="M68">
        <v>1090</v>
      </c>
      <c r="N68">
        <v>45</v>
      </c>
      <c r="O68">
        <v>39</v>
      </c>
      <c r="P68">
        <v>13</v>
      </c>
      <c r="Q68">
        <v>2</v>
      </c>
      <c r="R68">
        <v>8</v>
      </c>
      <c r="S68">
        <v>5</v>
      </c>
      <c r="T68">
        <v>17</v>
      </c>
      <c r="U68">
        <v>10</v>
      </c>
      <c r="V68" t="s">
        <v>346</v>
      </c>
      <c r="W68">
        <v>25</v>
      </c>
      <c r="X68">
        <v>20</v>
      </c>
    </row>
    <row r="69" spans="1:24" ht="12.75">
      <c r="A69" t="s">
        <v>352</v>
      </c>
      <c r="B69" s="123">
        <v>0</v>
      </c>
      <c r="C69">
        <v>199</v>
      </c>
      <c r="D69">
        <v>520</v>
      </c>
      <c r="E69">
        <v>260</v>
      </c>
      <c r="F69">
        <v>29</v>
      </c>
      <c r="G69">
        <v>45</v>
      </c>
      <c r="H69">
        <v>12</v>
      </c>
      <c r="I69">
        <v>60</v>
      </c>
      <c r="J69">
        <v>2</v>
      </c>
      <c r="K69">
        <v>75</v>
      </c>
      <c r="L69">
        <v>25</v>
      </c>
      <c r="M69">
        <v>1690</v>
      </c>
      <c r="N69">
        <v>70</v>
      </c>
      <c r="O69">
        <v>38</v>
      </c>
      <c r="P69">
        <v>13</v>
      </c>
      <c r="Q69">
        <v>2</v>
      </c>
      <c r="R69">
        <v>8</v>
      </c>
      <c r="S69">
        <v>4</v>
      </c>
      <c r="T69">
        <v>26</v>
      </c>
      <c r="U69">
        <v>15</v>
      </c>
      <c r="V69" t="s">
        <v>346</v>
      </c>
      <c r="W69">
        <v>30</v>
      </c>
      <c r="X69">
        <v>20</v>
      </c>
    </row>
    <row r="70" spans="1:24" ht="12.75">
      <c r="A70" t="s">
        <v>353</v>
      </c>
      <c r="B70" s="123">
        <v>0</v>
      </c>
      <c r="C70">
        <v>173</v>
      </c>
      <c r="D70">
        <v>340</v>
      </c>
      <c r="E70">
        <v>130</v>
      </c>
      <c r="F70">
        <v>14</v>
      </c>
      <c r="G70">
        <v>22</v>
      </c>
      <c r="H70">
        <v>7</v>
      </c>
      <c r="I70">
        <v>35</v>
      </c>
      <c r="J70">
        <v>1.5</v>
      </c>
      <c r="K70">
        <v>35</v>
      </c>
      <c r="L70">
        <v>12</v>
      </c>
      <c r="M70">
        <v>1030</v>
      </c>
      <c r="N70">
        <v>43</v>
      </c>
      <c r="O70">
        <v>38</v>
      </c>
      <c r="P70">
        <v>13</v>
      </c>
      <c r="Q70">
        <v>2</v>
      </c>
      <c r="R70">
        <v>8</v>
      </c>
      <c r="S70">
        <v>4</v>
      </c>
      <c r="T70">
        <v>16</v>
      </c>
      <c r="U70">
        <v>15</v>
      </c>
      <c r="V70" t="s">
        <v>346</v>
      </c>
      <c r="W70">
        <v>25</v>
      </c>
      <c r="X70">
        <v>20</v>
      </c>
    </row>
    <row r="71" spans="1:24" s="6" customFormat="1" ht="12.75">
      <c r="A71" s="111" t="s">
        <v>354</v>
      </c>
      <c r="B71" s="6">
        <f>SUM(B63:B70)</f>
        <v>0</v>
      </c>
      <c r="C71" s="6">
        <f>((C63*$B$63)+(C64*$B$64)+(C65*$B$65)+(C66*$B$66)+(C67*$B$67)+(C68*$B$68)+(C69*$B$69)+(C70*$B$70))</f>
        <v>0</v>
      </c>
      <c r="D71" s="6">
        <f>((D63*$B$63)+(D64*$B$64)+(D65*$B$65)+(D66*$B$66)+(D67*$B$67)+(D68*$B$68)+(D69*$B$69)+(D70*$B$70))</f>
        <v>0</v>
      </c>
      <c r="E71" s="6">
        <f>((E63*$B$63)+(E64*$B$64)+(E65*$B$65)+(E66*$B$66)+(E67*$B$67)+(E68*$B$68)+(E69*$B$69)+(E70*$B$70))</f>
        <v>0</v>
      </c>
      <c r="F71" s="6">
        <f>((F63*$B$63)+(F64*$B$64)+(F65*$B$65)+(F66*$B$66)+(F67*$B$67)+(F68*$B$68)+(F69*$B$69)+(F70*$B$70))</f>
        <v>0</v>
      </c>
      <c r="G71" s="6">
        <f>((G63*$B$63)+(G64*$B$64)+(G65*$B$65)+(G66*$B$66)+(G67*$B$67)+(G68*$B$68)+(G69*$B$69)+(G70*$B$70))</f>
        <v>0</v>
      </c>
      <c r="H71" s="6">
        <f>((H63*$B$63)+(H64*$B$64)+(H65*$B$65)+(H66*$B$66)+(H67*$B$67)+(H68*$B$68)+(H69*$B$69)+(H70*$B$70))</f>
        <v>0</v>
      </c>
      <c r="I71" s="6">
        <f>((I63*$B$63)+(I64*$B$64)+(I65*$B$65)+(I66*$B$66)+(I67*$B$67)+(I68*$B$68)+(I69*$B$69)+(I70*$B$70))</f>
        <v>0</v>
      </c>
      <c r="J71" s="6">
        <f>((J63*$B$63)+(J64*$B$64)+(J65*$B$65)+(J66*$B$66)+(J67*$B$67)+(J68*$B$68)+(J69*$B$69)+(J70*$B$70))</f>
        <v>0</v>
      </c>
      <c r="K71" s="6">
        <f>((K63*$B$63)+(K64*$B$64)+(K65*$B$65)+(K66*$B$66)+(K67*$B$67)+(K68*$B$68)+(K69*$B$69)+(K70*$B$70))</f>
        <v>0</v>
      </c>
      <c r="L71" s="6">
        <f>((L63*$B$63)+(L64*$B$64)+(L65*$B$65)+(L66*$B$66)+(L67*$B$67)+(L68*$B$68)+(L69*$B$69)+(L70*$B$70))</f>
        <v>0</v>
      </c>
      <c r="M71" s="6">
        <f>((M63*$B$63)+(M64*$B$64)+(M65*$B$65)+(M66*$B$66)+(M67*$B$67)+(M68*$B$68)+(M69*$B$69)+(M70*$B$70))</f>
        <v>0</v>
      </c>
      <c r="N71" s="6">
        <f>((N63*$B$63)+(N64*$B$64)+(N65*$B$65)+(N66*$B$66)+(N67*$B$67)+(N68*$B$68)+(N69*$B$69)+(N70*$B$70))</f>
        <v>0</v>
      </c>
      <c r="O71" s="6">
        <f>((O63*$B$63)+(O64*$B$64)+(O65*$B$65)+(O66*$B$66)+(O67*$B$67)+(O68*$B$68)+(O69*$B$69)+(O70*$B$70))</f>
        <v>0</v>
      </c>
      <c r="P71" s="6">
        <f>((P63*$B$63)+(P64*$B$64)+(P65*$B$65)+(P66*$B$66)+(P67*$B$67)+(P68*$B$68)+(P69*$B$69)+(P70*$B$70))</f>
        <v>0</v>
      </c>
      <c r="Q71" s="6">
        <f>((Q63*$B$63)+(Q64*$B$64)+(Q65*$B$65)+(Q66*$B$66)+(Q67*$B$67)+(Q68*$B$68)+(Q69*$B$69)+(Q70*$B$70))</f>
        <v>0</v>
      </c>
      <c r="R71" s="6">
        <f>((R63*$B$63)+(R64*$B$64)+(R65*$B$65)+(R66*$B$66)+(R67*$B$67)+(R68*$B$68)+(R69*$B$69)+(R70*$B$70))</f>
        <v>0</v>
      </c>
      <c r="S71" s="6">
        <f>((S63*$B$63)+(S64*$B$64)+(S65*$B$65)+(S66*$B$66)+(S67*$B$67)+(S68*$B$68)+(S69*$B$69)+(S70*$B$70))</f>
        <v>0</v>
      </c>
      <c r="T71" s="6">
        <f>((T63*$B$63)+(T64*$B$64)+(T65*$B$65)+(T66*$B$66)+(T67*$B$67)+(T68*$B$68)+(T69*$B$69)+(T70*$B$70))</f>
        <v>0</v>
      </c>
      <c r="U71" s="6">
        <f>((U63*$B$63)+(U64*$B$64)+(U65*$B$65)+(U66*$B$66)+(U67*$B$67)+(U68*$B$68)+(U69*$B$69)+(U70*$B$70))</f>
        <v>0</v>
      </c>
      <c r="V71" s="6" t="e">
        <f>((V63*$B$63)+(V64*$B$64)+(V65*$B$65)+(V66*$B$66)+(V67*$B$67)+(V68*$B$68)+(V69*$B$69)+(V70*$B$70))</f>
        <v>#VALUE!</v>
      </c>
      <c r="W71" s="6">
        <f>((W63*$B$63)+(W64*$B$64)+(W65*$B$65)+(W66*$B$66)+(W67*$B$67)+(W68*$B$68)+(W69*$B$69)+(W70*$B$70))</f>
        <v>0</v>
      </c>
      <c r="X71" s="6">
        <f>((X63*$B$63)+(X64*$B$64)+(X65*$B$65)+(X66*$B$66)+(X67*$B$67)+(X68*$B$68)+(X69*$B$69)+(X70*$B$70))</f>
        <v>0</v>
      </c>
    </row>
    <row r="72" spans="1:2" ht="12.75">
      <c r="A72" s="107" t="s">
        <v>361</v>
      </c>
      <c r="B72" s="33"/>
    </row>
    <row r="73" spans="1:24" ht="12.75">
      <c r="A73" t="s">
        <v>345</v>
      </c>
      <c r="B73" s="123">
        <v>0</v>
      </c>
      <c r="C73">
        <v>114</v>
      </c>
      <c r="D73">
        <v>280</v>
      </c>
      <c r="E73">
        <v>110</v>
      </c>
      <c r="F73">
        <v>12</v>
      </c>
      <c r="G73">
        <v>18</v>
      </c>
      <c r="H73">
        <v>5</v>
      </c>
      <c r="I73">
        <v>25</v>
      </c>
      <c r="J73">
        <v>0</v>
      </c>
      <c r="K73">
        <v>30</v>
      </c>
      <c r="L73">
        <v>10</v>
      </c>
      <c r="M73">
        <v>690</v>
      </c>
      <c r="N73">
        <v>29</v>
      </c>
      <c r="O73">
        <v>30</v>
      </c>
      <c r="P73">
        <v>10</v>
      </c>
      <c r="Q73">
        <v>2</v>
      </c>
      <c r="R73">
        <v>8</v>
      </c>
      <c r="S73">
        <v>3</v>
      </c>
      <c r="T73">
        <v>12</v>
      </c>
      <c r="U73">
        <v>8</v>
      </c>
      <c r="V73" t="s">
        <v>346</v>
      </c>
      <c r="W73">
        <v>20</v>
      </c>
      <c r="X73">
        <v>10</v>
      </c>
    </row>
    <row r="74" spans="1:24" ht="12.75">
      <c r="A74" t="s">
        <v>347</v>
      </c>
      <c r="B74" s="123">
        <v>0</v>
      </c>
      <c r="C74">
        <v>111</v>
      </c>
      <c r="D74">
        <v>280</v>
      </c>
      <c r="E74">
        <v>120</v>
      </c>
      <c r="F74">
        <v>13</v>
      </c>
      <c r="G74">
        <v>20</v>
      </c>
      <c r="H74">
        <v>5</v>
      </c>
      <c r="I74">
        <v>25</v>
      </c>
      <c r="J74">
        <v>0</v>
      </c>
      <c r="K74">
        <v>30</v>
      </c>
      <c r="L74">
        <v>10</v>
      </c>
      <c r="M74">
        <v>750</v>
      </c>
      <c r="N74">
        <v>31</v>
      </c>
      <c r="O74">
        <v>30</v>
      </c>
      <c r="P74">
        <v>10</v>
      </c>
      <c r="Q74">
        <v>2</v>
      </c>
      <c r="R74">
        <v>8</v>
      </c>
      <c r="S74">
        <v>3</v>
      </c>
      <c r="T74">
        <v>12</v>
      </c>
      <c r="U74">
        <v>8</v>
      </c>
      <c r="V74" t="s">
        <v>346</v>
      </c>
      <c r="W74">
        <v>15</v>
      </c>
      <c r="X74">
        <v>10</v>
      </c>
    </row>
    <row r="75" spans="1:24" ht="12.75">
      <c r="A75" t="s">
        <v>348</v>
      </c>
      <c r="B75" s="123">
        <v>0</v>
      </c>
      <c r="C75">
        <v>139</v>
      </c>
      <c r="D75">
        <v>310</v>
      </c>
      <c r="E75">
        <v>130</v>
      </c>
      <c r="F75">
        <v>14</v>
      </c>
      <c r="G75">
        <v>22</v>
      </c>
      <c r="H75">
        <v>6</v>
      </c>
      <c r="I75">
        <v>30</v>
      </c>
      <c r="J75">
        <v>0</v>
      </c>
      <c r="K75">
        <v>30</v>
      </c>
      <c r="L75">
        <v>10</v>
      </c>
      <c r="M75">
        <v>830</v>
      </c>
      <c r="N75">
        <v>35</v>
      </c>
      <c r="O75">
        <v>31</v>
      </c>
      <c r="P75">
        <v>10</v>
      </c>
      <c r="Q75">
        <v>2</v>
      </c>
      <c r="R75">
        <v>8</v>
      </c>
      <c r="S75">
        <v>3</v>
      </c>
      <c r="T75">
        <v>13</v>
      </c>
      <c r="U75">
        <v>8</v>
      </c>
      <c r="V75" t="s">
        <v>346</v>
      </c>
      <c r="W75">
        <v>15</v>
      </c>
      <c r="X75">
        <v>15</v>
      </c>
    </row>
    <row r="76" spans="1:24" ht="12.75">
      <c r="A76" t="s">
        <v>349</v>
      </c>
      <c r="B76" s="123">
        <v>0</v>
      </c>
      <c r="C76">
        <v>121</v>
      </c>
      <c r="D76">
        <v>270</v>
      </c>
      <c r="E76">
        <v>100</v>
      </c>
      <c r="F76">
        <v>11</v>
      </c>
      <c r="G76">
        <v>17</v>
      </c>
      <c r="H76">
        <v>4.5</v>
      </c>
      <c r="I76">
        <v>23</v>
      </c>
      <c r="J76">
        <v>0</v>
      </c>
      <c r="K76">
        <v>25</v>
      </c>
      <c r="L76">
        <v>8</v>
      </c>
      <c r="M76">
        <v>670</v>
      </c>
      <c r="N76">
        <v>28</v>
      </c>
      <c r="O76">
        <v>30</v>
      </c>
      <c r="P76">
        <v>10</v>
      </c>
      <c r="Q76">
        <v>2</v>
      </c>
      <c r="R76">
        <v>8</v>
      </c>
      <c r="S76">
        <v>3</v>
      </c>
      <c r="T76">
        <v>11</v>
      </c>
      <c r="U76">
        <v>8</v>
      </c>
      <c r="V76" t="s">
        <v>346</v>
      </c>
      <c r="W76">
        <v>15</v>
      </c>
      <c r="X76">
        <v>10</v>
      </c>
    </row>
    <row r="77" spans="1:24" ht="12.75">
      <c r="A77" t="s">
        <v>350</v>
      </c>
      <c r="B77" s="123">
        <v>0</v>
      </c>
      <c r="C77">
        <v>130</v>
      </c>
      <c r="D77">
        <v>300</v>
      </c>
      <c r="E77">
        <v>120</v>
      </c>
      <c r="F77">
        <v>14</v>
      </c>
      <c r="G77">
        <v>22</v>
      </c>
      <c r="H77">
        <v>5</v>
      </c>
      <c r="I77">
        <v>25</v>
      </c>
      <c r="J77">
        <v>0</v>
      </c>
      <c r="K77">
        <v>30</v>
      </c>
      <c r="L77">
        <v>10</v>
      </c>
      <c r="M77">
        <v>720</v>
      </c>
      <c r="N77">
        <v>30</v>
      </c>
      <c r="O77">
        <v>32</v>
      </c>
      <c r="P77">
        <v>11</v>
      </c>
      <c r="Q77">
        <v>2</v>
      </c>
      <c r="R77">
        <v>8</v>
      </c>
      <c r="S77">
        <v>4</v>
      </c>
      <c r="T77">
        <v>12</v>
      </c>
      <c r="U77">
        <v>8</v>
      </c>
      <c r="V77" t="s">
        <v>346</v>
      </c>
      <c r="W77">
        <v>15</v>
      </c>
      <c r="X77">
        <v>10</v>
      </c>
    </row>
    <row r="78" spans="1:24" ht="12.75">
      <c r="A78" t="s">
        <v>351</v>
      </c>
      <c r="B78" s="123">
        <v>0</v>
      </c>
      <c r="C78">
        <v>121</v>
      </c>
      <c r="D78">
        <v>260</v>
      </c>
      <c r="E78">
        <v>90</v>
      </c>
      <c r="F78">
        <v>10</v>
      </c>
      <c r="G78">
        <v>15</v>
      </c>
      <c r="H78">
        <v>4</v>
      </c>
      <c r="I78">
        <v>20</v>
      </c>
      <c r="J78">
        <v>0</v>
      </c>
      <c r="K78">
        <v>20</v>
      </c>
      <c r="L78">
        <v>7</v>
      </c>
      <c r="M78">
        <v>680</v>
      </c>
      <c r="N78">
        <v>28</v>
      </c>
      <c r="O78">
        <v>32</v>
      </c>
      <c r="P78">
        <v>11</v>
      </c>
      <c r="Q78">
        <v>2</v>
      </c>
      <c r="R78">
        <v>8</v>
      </c>
      <c r="S78">
        <v>4</v>
      </c>
      <c r="T78">
        <v>11</v>
      </c>
      <c r="U78">
        <v>8</v>
      </c>
      <c r="V78" t="s">
        <v>346</v>
      </c>
      <c r="W78">
        <v>15</v>
      </c>
      <c r="X78">
        <v>10</v>
      </c>
    </row>
    <row r="79" spans="1:24" ht="12.75">
      <c r="A79" t="s">
        <v>352</v>
      </c>
      <c r="B79" s="123">
        <v>0</v>
      </c>
      <c r="C79">
        <v>143</v>
      </c>
      <c r="D79">
        <v>370</v>
      </c>
      <c r="E79">
        <v>180</v>
      </c>
      <c r="F79">
        <v>20</v>
      </c>
      <c r="G79">
        <v>31</v>
      </c>
      <c r="H79">
        <v>8</v>
      </c>
      <c r="I79">
        <v>40</v>
      </c>
      <c r="J79">
        <v>0</v>
      </c>
      <c r="K79">
        <v>45</v>
      </c>
      <c r="L79">
        <v>15</v>
      </c>
      <c r="M79">
        <v>1090</v>
      </c>
      <c r="N79">
        <v>45</v>
      </c>
      <c r="O79">
        <v>31</v>
      </c>
      <c r="P79">
        <v>10</v>
      </c>
      <c r="Q79">
        <v>2</v>
      </c>
      <c r="R79">
        <v>8</v>
      </c>
      <c r="S79">
        <v>3</v>
      </c>
      <c r="T79">
        <v>17</v>
      </c>
      <c r="U79">
        <v>8</v>
      </c>
      <c r="V79" t="s">
        <v>346</v>
      </c>
      <c r="W79">
        <v>15</v>
      </c>
      <c r="X79">
        <v>15</v>
      </c>
    </row>
    <row r="80" spans="1:24" ht="12.75">
      <c r="A80" t="s">
        <v>353</v>
      </c>
      <c r="B80" s="123">
        <v>0</v>
      </c>
      <c r="C80">
        <v>135</v>
      </c>
      <c r="D80">
        <v>260</v>
      </c>
      <c r="E80">
        <v>90</v>
      </c>
      <c r="F80">
        <v>10</v>
      </c>
      <c r="G80">
        <v>15</v>
      </c>
      <c r="H80">
        <v>4</v>
      </c>
      <c r="I80">
        <v>20</v>
      </c>
      <c r="J80">
        <v>0</v>
      </c>
      <c r="K80">
        <v>20</v>
      </c>
      <c r="L80">
        <v>7</v>
      </c>
      <c r="M80">
        <v>650</v>
      </c>
      <c r="N80">
        <v>27</v>
      </c>
      <c r="O80">
        <v>31</v>
      </c>
      <c r="P80">
        <v>10</v>
      </c>
      <c r="Q80">
        <v>2</v>
      </c>
      <c r="R80">
        <v>8</v>
      </c>
      <c r="S80">
        <v>4</v>
      </c>
      <c r="T80">
        <v>10</v>
      </c>
      <c r="U80">
        <v>10</v>
      </c>
      <c r="V80" t="s">
        <v>346</v>
      </c>
      <c r="W80">
        <v>15</v>
      </c>
      <c r="X80">
        <v>15</v>
      </c>
    </row>
    <row r="81" spans="1:24" s="6" customFormat="1" ht="12.75">
      <c r="A81" s="111" t="s">
        <v>354</v>
      </c>
      <c r="B81" s="6">
        <f>SUM(B73:B80)</f>
        <v>0</v>
      </c>
      <c r="C81" s="6">
        <f>((C73*$B$73)+(C74*$B$74)+(C75*$B$75)+(C76*$B$76)+(C77*$B$77)+(C78*$B$78)+(C79*$B$79)+(C80*$B$80))</f>
        <v>0</v>
      </c>
      <c r="D81" s="6">
        <f>((D73*$B$73)+(D74*$B$74)+(D75*$B$75)+(D76*$B$76)+(D77*$B$77)+(D78*$B$78)+(D79*$B$79)+(D80*$B$80))</f>
        <v>0</v>
      </c>
      <c r="E81" s="6">
        <f>((E73*$B$73)+(E74*$B$74)+(E75*$B$75)+(E76*$B$76)+(E77*$B$77)+(E78*$B$78)+(E79*$B$79)+(E80*$B$80))</f>
        <v>0</v>
      </c>
      <c r="F81" s="6">
        <f>((F73*$B$73)+(F74*$B$74)+(F75*$B$75)+(F76*$B$76)+(F77*$B$77)+(F78*$B$78)+(F79*$B$79)+(F80*$B$80))</f>
        <v>0</v>
      </c>
      <c r="G81" s="6">
        <f>((G73*$B$73)+(G74*$B$74)+(G75*$B$75)+(G76*$B$76)+(G77*$B$77)+(G78*$B$78)+(G79*$B$79)+(G80*$B$80))</f>
        <v>0</v>
      </c>
      <c r="H81" s="6">
        <f>((H73*$B$73)+(H74*$B$74)+(H75*$B$75)+(H76*$B$76)+(H77*$B$77)+(H78*$B$78)+(H79*$B$79)+(H80*$B$80))</f>
        <v>0</v>
      </c>
      <c r="I81" s="6">
        <f>((I73*$B$73)+(I74*$B$74)+(I75*$B$75)+(I76*$B$76)+(I77*$B$77)+(I78*$B$78)+(I79*$B$79)+(I80*$B$80))</f>
        <v>0</v>
      </c>
      <c r="J81" s="6">
        <f>((J73*$B$73)+(J74*$B$74)+(J75*$B$75)+(J76*$B$76)+(J77*$B$77)+(J78*$B$78)+(J79*$B$79)+(J80*$B$80))</f>
        <v>0</v>
      </c>
      <c r="K81" s="6">
        <f>((K73*$B$73)+(K74*$B$74)+(K75*$B$75)+(K76*$B$76)+(K77*$B$77)+(K78*$B$78)+(K79*$B$79)+(K80*$B$80))</f>
        <v>0</v>
      </c>
      <c r="L81" s="6">
        <f>((L73*$B$73)+(L74*$B$74)+(L75*$B$75)+(L76*$B$76)+(L77*$B$77)+(L78*$B$78)+(L79*$B$79)+(L80*$B$80))</f>
        <v>0</v>
      </c>
      <c r="M81" s="6">
        <f>((M73*$B$73)+(M74*$B$74)+(M75*$B$75)+(M76*$B$76)+(M77*$B$77)+(M78*$B$78)+(M79*$B$79)+(M80*$B$80))</f>
        <v>0</v>
      </c>
      <c r="N81" s="6">
        <f>((N73*$B$73)+(N74*$B$74)+(N75*$B$75)+(N76*$B$76)+(N77*$B$77)+(N78*$B$78)+(N79*$B$79)+(N80*$B$80))</f>
        <v>0</v>
      </c>
      <c r="O81" s="6">
        <f>((O73*$B$73)+(O74*$B$74)+(O75*$B$75)+(O76*$B$76)+(O77*$B$77)+(O78*$B$78)+(O79*$B$79)+(O80*$B$80))</f>
        <v>0</v>
      </c>
      <c r="P81" s="6">
        <f>((P73*$B$73)+(P74*$B$74)+(P75*$B$75)+(P76*$B$76)+(P77*$B$77)+(P78*$B$78)+(P79*$B$79)+(P80*$B$80))</f>
        <v>0</v>
      </c>
      <c r="Q81" s="6">
        <f>((Q73*$B$73)+(Q74*$B$74)+(Q75*$B$75)+(Q76*$B$76)+(Q77*$B$77)+(Q78*$B$78)+(Q79*$B$79)+(Q80*$B$80))</f>
        <v>0</v>
      </c>
      <c r="R81" s="6">
        <f>((R73*$B$73)+(R74*$B$74)+(R75*$B$75)+(R76*$B$76)+(R77*$B$77)+(R78*$B$78)+(R79*$B$79)+(R80*$B$80))</f>
        <v>0</v>
      </c>
      <c r="S81" s="6">
        <f>((S73*$B$73)+(S74*$B$74)+(S75*$B$75)+(S76*$B$76)+(S77*$B$77)+(S78*$B$78)+(S79*$B$79)+(S80*$B$80))</f>
        <v>0</v>
      </c>
      <c r="T81" s="6">
        <f>((T73*$B$73)+(T74*$B$74)+(T75*$B$75)+(T76*$B$76)+(T77*$B$77)+(T78*$B$78)+(T79*$B$79)+(T80*$B$80))</f>
        <v>0</v>
      </c>
      <c r="U81" s="6">
        <f>((U73*$B$73)+(U74*$B$74)+(U75*$B$75)+(U76*$B$76)+(U77*$B$77)+(U78*$B$78)+(U79*$B$79)+(U80*$B$80))</f>
        <v>0</v>
      </c>
      <c r="V81" s="6" t="e">
        <f>((V73*$B$73)+(V74*$B$74)+(V75*$B$75)+(V76*$B$76)+(V77*$B$77)+(V78*$B$78)+(V79*$B$79)+(V80*$B$80))</f>
        <v>#VALUE!</v>
      </c>
      <c r="W81" s="6">
        <f>((W73*$B$73)+(W74*$B$74)+(W75*$B$75)+(W76*$B$76)+(W77*$B$77)+(W78*$B$78)+(W79*$B$79)+(W80*$B$80))</f>
        <v>0</v>
      </c>
      <c r="X81" s="6">
        <f>((X73*$B$73)+(X74*$B$74)+(X75*$B$75)+(X76*$B$76)+(X77*$B$77)+(X78*$B$78)+(X79*$B$79)+(X80*$B$80))</f>
        <v>0</v>
      </c>
    </row>
    <row r="82" spans="1:2" ht="12.75">
      <c r="A82" s="107" t="s">
        <v>362</v>
      </c>
      <c r="B82" s="33"/>
    </row>
    <row r="83" spans="1:24" ht="12.75">
      <c r="A83" t="s">
        <v>345</v>
      </c>
      <c r="B83" s="123">
        <v>0</v>
      </c>
      <c r="C83">
        <v>249</v>
      </c>
      <c r="D83">
        <v>620</v>
      </c>
      <c r="E83">
        <v>230</v>
      </c>
      <c r="F83">
        <v>26</v>
      </c>
      <c r="G83">
        <v>40</v>
      </c>
      <c r="H83">
        <v>11</v>
      </c>
      <c r="I83">
        <v>55</v>
      </c>
      <c r="J83">
        <v>0.5</v>
      </c>
      <c r="K83">
        <v>60</v>
      </c>
      <c r="L83">
        <v>20</v>
      </c>
      <c r="M83">
        <v>1370</v>
      </c>
      <c r="N83">
        <v>57</v>
      </c>
      <c r="O83">
        <v>69</v>
      </c>
      <c r="P83">
        <v>23</v>
      </c>
      <c r="Q83">
        <v>3</v>
      </c>
      <c r="R83">
        <v>12</v>
      </c>
      <c r="S83">
        <v>7</v>
      </c>
      <c r="T83">
        <v>28</v>
      </c>
      <c r="U83">
        <v>15</v>
      </c>
      <c r="V83" t="s">
        <v>346</v>
      </c>
      <c r="W83">
        <v>50</v>
      </c>
      <c r="X83">
        <v>25</v>
      </c>
    </row>
    <row r="84" spans="1:24" ht="12.75">
      <c r="A84" t="s">
        <v>347</v>
      </c>
      <c r="B84" s="123">
        <v>0</v>
      </c>
      <c r="C84">
        <v>245</v>
      </c>
      <c r="D84">
        <v>640</v>
      </c>
      <c r="E84">
        <v>260</v>
      </c>
      <c r="F84">
        <v>29</v>
      </c>
      <c r="G84">
        <v>45</v>
      </c>
      <c r="H84">
        <v>11</v>
      </c>
      <c r="I84">
        <v>55</v>
      </c>
      <c r="J84">
        <v>0.5</v>
      </c>
      <c r="K84">
        <v>65</v>
      </c>
      <c r="L84">
        <v>22</v>
      </c>
      <c r="M84">
        <v>1530</v>
      </c>
      <c r="N84">
        <v>64</v>
      </c>
      <c r="O84">
        <v>67</v>
      </c>
      <c r="P84">
        <v>22</v>
      </c>
      <c r="Q84">
        <v>3</v>
      </c>
      <c r="R84">
        <v>12</v>
      </c>
      <c r="S84">
        <v>7</v>
      </c>
      <c r="T84">
        <v>28</v>
      </c>
      <c r="U84">
        <v>15</v>
      </c>
      <c r="V84" t="s">
        <v>346</v>
      </c>
      <c r="W84">
        <v>35</v>
      </c>
      <c r="X84">
        <v>30</v>
      </c>
    </row>
    <row r="85" spans="1:24" ht="12.75">
      <c r="A85" t="s">
        <v>348</v>
      </c>
      <c r="B85" s="123">
        <v>0</v>
      </c>
      <c r="C85">
        <v>303</v>
      </c>
      <c r="D85">
        <v>710</v>
      </c>
      <c r="E85">
        <v>300</v>
      </c>
      <c r="F85">
        <v>34</v>
      </c>
      <c r="G85">
        <v>52</v>
      </c>
      <c r="H85">
        <v>13</v>
      </c>
      <c r="I85">
        <v>65</v>
      </c>
      <c r="J85">
        <v>1</v>
      </c>
      <c r="K85">
        <v>70</v>
      </c>
      <c r="L85">
        <v>23</v>
      </c>
      <c r="M85">
        <v>1800</v>
      </c>
      <c r="N85">
        <v>75</v>
      </c>
      <c r="O85">
        <v>70</v>
      </c>
      <c r="P85">
        <v>23</v>
      </c>
      <c r="Q85">
        <v>4</v>
      </c>
      <c r="R85">
        <v>16</v>
      </c>
      <c r="S85">
        <v>8</v>
      </c>
      <c r="T85">
        <v>32</v>
      </c>
      <c r="U85">
        <v>15</v>
      </c>
      <c r="V85" t="s">
        <v>346</v>
      </c>
      <c r="W85">
        <v>35</v>
      </c>
      <c r="X85">
        <v>30</v>
      </c>
    </row>
    <row r="86" spans="1:24" ht="12.75">
      <c r="A86" t="s">
        <v>349</v>
      </c>
      <c r="B86" s="123">
        <v>0</v>
      </c>
      <c r="C86">
        <v>256</v>
      </c>
      <c r="D86">
        <v>600</v>
      </c>
      <c r="E86">
        <v>230</v>
      </c>
      <c r="F86">
        <v>25</v>
      </c>
      <c r="G86">
        <v>38</v>
      </c>
      <c r="H86">
        <v>10</v>
      </c>
      <c r="I86">
        <v>50</v>
      </c>
      <c r="J86">
        <v>0.5</v>
      </c>
      <c r="K86">
        <v>55</v>
      </c>
      <c r="L86">
        <v>18</v>
      </c>
      <c r="M86">
        <v>1350</v>
      </c>
      <c r="N86">
        <v>56</v>
      </c>
      <c r="O86">
        <v>68</v>
      </c>
      <c r="P86">
        <v>23</v>
      </c>
      <c r="Q86">
        <v>3</v>
      </c>
      <c r="R86">
        <v>12</v>
      </c>
      <c r="S86">
        <v>8</v>
      </c>
      <c r="T86">
        <v>26</v>
      </c>
      <c r="U86">
        <v>15</v>
      </c>
      <c r="V86" t="s">
        <v>346</v>
      </c>
      <c r="W86">
        <v>35</v>
      </c>
      <c r="X86">
        <v>25</v>
      </c>
    </row>
    <row r="87" spans="1:24" ht="12.75">
      <c r="A87" t="s">
        <v>350</v>
      </c>
      <c r="B87" s="123">
        <v>0</v>
      </c>
      <c r="C87">
        <v>286</v>
      </c>
      <c r="D87">
        <v>690</v>
      </c>
      <c r="E87">
        <v>290</v>
      </c>
      <c r="F87">
        <v>33</v>
      </c>
      <c r="G87">
        <v>51</v>
      </c>
      <c r="H87">
        <v>12</v>
      </c>
      <c r="I87">
        <v>60</v>
      </c>
      <c r="J87">
        <v>0.5</v>
      </c>
      <c r="K87">
        <v>70</v>
      </c>
      <c r="L87">
        <v>23</v>
      </c>
      <c r="M87">
        <v>1530</v>
      </c>
      <c r="N87">
        <v>64</v>
      </c>
      <c r="O87">
        <v>71</v>
      </c>
      <c r="P87">
        <v>24</v>
      </c>
      <c r="Q87">
        <v>4</v>
      </c>
      <c r="R87">
        <v>16</v>
      </c>
      <c r="S87">
        <v>8</v>
      </c>
      <c r="T87">
        <v>29</v>
      </c>
      <c r="U87">
        <v>15</v>
      </c>
      <c r="V87" t="s">
        <v>346</v>
      </c>
      <c r="W87">
        <v>35</v>
      </c>
      <c r="X87">
        <v>30</v>
      </c>
    </row>
    <row r="88" spans="1:24" ht="12.75">
      <c r="A88" t="s">
        <v>351</v>
      </c>
      <c r="B88" s="123">
        <v>0</v>
      </c>
      <c r="C88">
        <v>258</v>
      </c>
      <c r="D88">
        <v>570</v>
      </c>
      <c r="E88">
        <v>190</v>
      </c>
      <c r="F88">
        <v>21</v>
      </c>
      <c r="G88">
        <v>32</v>
      </c>
      <c r="H88">
        <v>8</v>
      </c>
      <c r="I88">
        <v>40</v>
      </c>
      <c r="J88">
        <v>0</v>
      </c>
      <c r="K88">
        <v>50</v>
      </c>
      <c r="L88">
        <v>17</v>
      </c>
      <c r="M88">
        <v>1360</v>
      </c>
      <c r="N88">
        <v>57</v>
      </c>
      <c r="O88">
        <v>70</v>
      </c>
      <c r="P88">
        <v>23</v>
      </c>
      <c r="Q88">
        <v>3</v>
      </c>
      <c r="R88">
        <v>12</v>
      </c>
      <c r="S88">
        <v>9</v>
      </c>
      <c r="T88">
        <v>25</v>
      </c>
      <c r="U88">
        <v>15</v>
      </c>
      <c r="V88" t="s">
        <v>346</v>
      </c>
      <c r="W88">
        <v>35</v>
      </c>
      <c r="X88">
        <v>25</v>
      </c>
    </row>
    <row r="89" spans="1:24" ht="12.75">
      <c r="A89" t="s">
        <v>352</v>
      </c>
      <c r="B89" s="123">
        <v>0</v>
      </c>
      <c r="C89">
        <v>333</v>
      </c>
      <c r="D89">
        <v>890</v>
      </c>
      <c r="E89">
        <v>440</v>
      </c>
      <c r="F89">
        <v>49</v>
      </c>
      <c r="G89">
        <v>75</v>
      </c>
      <c r="H89">
        <v>18</v>
      </c>
      <c r="I89">
        <v>90</v>
      </c>
      <c r="J89">
        <v>1</v>
      </c>
      <c r="K89">
        <v>115</v>
      </c>
      <c r="L89">
        <v>38</v>
      </c>
      <c r="M89">
        <v>2460</v>
      </c>
      <c r="N89">
        <v>102</v>
      </c>
      <c r="O89">
        <v>70</v>
      </c>
      <c r="P89">
        <v>23</v>
      </c>
      <c r="Q89">
        <v>4</v>
      </c>
      <c r="R89">
        <v>16</v>
      </c>
      <c r="S89">
        <v>7</v>
      </c>
      <c r="T89">
        <v>41</v>
      </c>
      <c r="U89">
        <v>15</v>
      </c>
      <c r="V89" t="s">
        <v>346</v>
      </c>
      <c r="W89">
        <v>40</v>
      </c>
      <c r="X89">
        <v>35</v>
      </c>
    </row>
    <row r="90" spans="1:24" ht="12.75">
      <c r="A90" t="s">
        <v>353</v>
      </c>
      <c r="B90" s="123">
        <v>0</v>
      </c>
      <c r="C90">
        <v>275</v>
      </c>
      <c r="D90">
        <v>560</v>
      </c>
      <c r="E90">
        <v>190</v>
      </c>
      <c r="F90">
        <v>22</v>
      </c>
      <c r="G90">
        <v>34</v>
      </c>
      <c r="H90">
        <v>8</v>
      </c>
      <c r="I90">
        <v>40</v>
      </c>
      <c r="J90">
        <v>0</v>
      </c>
      <c r="K90">
        <v>40</v>
      </c>
      <c r="L90">
        <v>13</v>
      </c>
      <c r="M90">
        <v>1250</v>
      </c>
      <c r="N90">
        <v>52</v>
      </c>
      <c r="O90">
        <v>70</v>
      </c>
      <c r="P90">
        <v>23</v>
      </c>
      <c r="Q90">
        <v>4</v>
      </c>
      <c r="R90">
        <v>16</v>
      </c>
      <c r="S90">
        <v>8</v>
      </c>
      <c r="T90">
        <v>24</v>
      </c>
      <c r="U90">
        <v>15</v>
      </c>
      <c r="V90" t="s">
        <v>346</v>
      </c>
      <c r="W90">
        <v>35</v>
      </c>
      <c r="X90">
        <v>30</v>
      </c>
    </row>
    <row r="91" spans="1:24" s="6" customFormat="1" ht="12.75">
      <c r="A91" s="111" t="s">
        <v>354</v>
      </c>
      <c r="B91" s="6">
        <f>SUM(B83:B90)</f>
        <v>0</v>
      </c>
      <c r="C91" s="6">
        <f>((C83*$B$83)+(C84*$B$84)+(C85*$B$85)+(C86*$B$86)+(C87*$B$87)+(C88*$B$88)+(C89*$B$89)+(C90*$B$90))</f>
        <v>0</v>
      </c>
      <c r="D91" s="6">
        <f>((D83*$B$83)+(D84*$B$84)+(D85*$B$85)+(D86*$B$86)+(D87*$B$87)+(D88*$B$88)+(D89*$B$89)+(D90*$B$90))</f>
        <v>0</v>
      </c>
      <c r="E91" s="6">
        <f>((E83*$B$83)+(E84*$B$84)+(E85*$B$85)+(E86*$B$86)+(E87*$B$87)+(E88*$B$88)+(E89*$B$89)+(E90*$B$90))</f>
        <v>0</v>
      </c>
      <c r="F91" s="6">
        <f>((F83*$B$83)+(F84*$B$84)+(F85*$B$85)+(F86*$B$86)+(F87*$B$87)+(F88*$B$88)+(F89*$B$89)+(F90*$B$90))</f>
        <v>0</v>
      </c>
      <c r="G91" s="6">
        <f>((G83*$B$83)+(G84*$B$84)+(G85*$B$85)+(G86*$B$86)+(G87*$B$87)+(G88*$B$88)+(G89*$B$89)+(G90*$B$90))</f>
        <v>0</v>
      </c>
      <c r="H91" s="6">
        <f>((H83*$B$83)+(H84*$B$84)+(H85*$B$85)+(H86*$B$86)+(H87*$B$87)+(H88*$B$88)+(H89*$B$89)+(H90*$B$90))</f>
        <v>0</v>
      </c>
      <c r="I91" s="6">
        <f>((I83*$B$83)+(I84*$B$84)+(I85*$B$85)+(I86*$B$86)+(I87*$B$87)+(I88*$B$88)+(I89*$B$89)+(I90*$B$90))</f>
        <v>0</v>
      </c>
      <c r="J91" s="6">
        <f>((J83*$B$83)+(J84*$B$84)+(J85*$B$85)+(J86*$B$86)+(J87*$B$87)+(J88*$B$88)+(J89*$B$89)+(J90*$B$90))</f>
        <v>0</v>
      </c>
      <c r="K91" s="6">
        <f>((K83*$B$83)+(K84*$B$84)+(K85*$B$85)+(K86*$B$86)+(K87*$B$87)+(K88*$B$88)+(K89*$B$89)+(K90*$B$90))</f>
        <v>0</v>
      </c>
      <c r="L91" s="6">
        <f>((L83*$B$83)+(L84*$B$84)+(L85*$B$85)+(L86*$B$86)+(L87*$B$87)+(L88*$B$88)+(L89*$B$89)+(L90*$B$90))</f>
        <v>0</v>
      </c>
      <c r="M91" s="6">
        <f>((M83*$B$83)+(M84*$B$84)+(M85*$B$85)+(M86*$B$86)+(M87*$B$87)+(M88*$B$88)+(M89*$B$89)+(M90*$B$90))</f>
        <v>0</v>
      </c>
      <c r="N91" s="6">
        <f>((N83*$B$83)+(N84*$B$84)+(N85*$B$85)+(N86*$B$86)+(N87*$B$87)+(N88*$B$88)+(N89*$B$89)+(N90*$B$90))</f>
        <v>0</v>
      </c>
      <c r="O91" s="6">
        <f>((O83*$B$83)+(O84*$B$84)+(O85*$B$85)+(O86*$B$86)+(O87*$B$87)+(O88*$B$88)+(O89*$B$89)+(O90*$B$90))</f>
        <v>0</v>
      </c>
      <c r="P91" s="6">
        <f>((P83*$B$83)+(P84*$B$84)+(P85*$B$85)+(P86*$B$86)+(P87*$B$87)+(P88*$B$88)+(P89*$B$89)+(P90*$B$90))</f>
        <v>0</v>
      </c>
      <c r="Q91" s="6">
        <f>((Q83*$B$83)+(Q84*$B$84)+(Q85*$B$85)+(Q86*$B$86)+(Q87*$B$87)+(Q88*$B$88)+(Q89*$B$89)+(Q90*$B$90))</f>
        <v>0</v>
      </c>
      <c r="R91" s="6">
        <f>((R83*$B$83)+(R84*$B$84)+(R85*$B$85)+(R86*$B$86)+(R87*$B$87)+(R88*$B$88)+(R89*$B$89)+(R90*$B$90))</f>
        <v>0</v>
      </c>
      <c r="S91" s="6">
        <f>((S83*$B$83)+(S84*$B$84)+(S85*$B$85)+(S86*$B$86)+(S87*$B$87)+(S88*$B$88)+(S89*$B$89)+(S90*$B$90))</f>
        <v>0</v>
      </c>
      <c r="T91" s="6">
        <f>((T83*$B$83)+(T84*$B$84)+(T85*$B$85)+(T86*$B$86)+(T87*$B$87)+(T88*$B$88)+(T89*$B$89)+(T90*$B$90))</f>
        <v>0</v>
      </c>
      <c r="U91" s="6">
        <f>((U83*$B$83)+(U84*$B$84)+(U85*$B$85)+(U86*$B$86)+(U87*$B$87)+(U88*$B$88)+(U89*$B$89)+(U90*$B$90))</f>
        <v>0</v>
      </c>
      <c r="V91" s="6" t="e">
        <f>((V83*$B$83)+(V84*$B$84)+(V85*$B$85)+(V86*$B$86)+(V87*$B$87)+(V88*$B$88)+(V89*$B$89)+(V90*$B$90))</f>
        <v>#VALUE!</v>
      </c>
      <c r="W91" s="6">
        <f>((W83*$B$83)+(W84*$B$84)+(W85*$B$85)+(W86*$B$86)+(W87*$B$87)+(W88*$B$88)+(W89*$B$89)+(W90*$B$90))</f>
        <v>0</v>
      </c>
      <c r="X91" s="6">
        <f>((X83*$B$83)+(X84*$B$84)+(X85*$B$85)+(X86*$B$86)+(X87*$B$87)+(X88*$B$88)+(X89*$B$89)+(X90*$B$90))</f>
        <v>0</v>
      </c>
    </row>
    <row r="92" spans="1:2" ht="12.75">
      <c r="A92" s="107" t="s">
        <v>363</v>
      </c>
      <c r="B92" s="33"/>
    </row>
    <row r="93" spans="1:24" ht="12.75">
      <c r="A93" t="s">
        <v>364</v>
      </c>
      <c r="B93" s="123">
        <v>0</v>
      </c>
      <c r="C93">
        <v>103</v>
      </c>
      <c r="D93">
        <v>170</v>
      </c>
      <c r="E93">
        <v>40</v>
      </c>
      <c r="F93">
        <v>4.5</v>
      </c>
      <c r="G93">
        <v>7</v>
      </c>
      <c r="H93">
        <v>2</v>
      </c>
      <c r="I93">
        <v>10</v>
      </c>
      <c r="J93">
        <v>0</v>
      </c>
      <c r="K93">
        <v>15</v>
      </c>
      <c r="L93">
        <v>5</v>
      </c>
      <c r="M93">
        <v>520</v>
      </c>
      <c r="N93">
        <v>22</v>
      </c>
      <c r="O93">
        <v>23</v>
      </c>
      <c r="P93">
        <v>8</v>
      </c>
      <c r="Q93">
        <v>1</v>
      </c>
      <c r="R93">
        <v>4</v>
      </c>
      <c r="S93">
        <v>4</v>
      </c>
      <c r="T93">
        <v>9</v>
      </c>
      <c r="U93">
        <v>6</v>
      </c>
      <c r="V93" t="s">
        <v>346</v>
      </c>
      <c r="W93">
        <v>8</v>
      </c>
      <c r="X93">
        <v>8</v>
      </c>
    </row>
    <row r="94" spans="1:24" ht="12.75">
      <c r="A94" t="s">
        <v>365</v>
      </c>
      <c r="B94" s="123">
        <v>0</v>
      </c>
      <c r="C94">
        <v>101</v>
      </c>
      <c r="D94">
        <v>160</v>
      </c>
      <c r="E94">
        <v>40</v>
      </c>
      <c r="F94">
        <v>4.5</v>
      </c>
      <c r="G94">
        <v>7</v>
      </c>
      <c r="H94">
        <v>2</v>
      </c>
      <c r="I94">
        <v>10</v>
      </c>
      <c r="J94">
        <v>0</v>
      </c>
      <c r="K94">
        <v>15</v>
      </c>
      <c r="L94">
        <v>5</v>
      </c>
      <c r="M94">
        <v>730</v>
      </c>
      <c r="N94">
        <v>30</v>
      </c>
      <c r="O94">
        <v>22</v>
      </c>
      <c r="P94">
        <v>7</v>
      </c>
      <c r="Q94">
        <v>1</v>
      </c>
      <c r="R94">
        <v>4</v>
      </c>
      <c r="S94">
        <v>3</v>
      </c>
      <c r="T94">
        <v>9</v>
      </c>
      <c r="U94">
        <v>6</v>
      </c>
      <c r="V94" t="s">
        <v>346</v>
      </c>
      <c r="W94">
        <v>8</v>
      </c>
      <c r="X94">
        <v>8</v>
      </c>
    </row>
    <row r="95" spans="1:24" ht="12.75">
      <c r="A95" t="s">
        <v>366</v>
      </c>
      <c r="B95" s="123">
        <v>0</v>
      </c>
      <c r="C95">
        <v>99</v>
      </c>
      <c r="D95">
        <v>160</v>
      </c>
      <c r="E95">
        <v>40</v>
      </c>
      <c r="F95">
        <v>4.5</v>
      </c>
      <c r="G95">
        <v>7</v>
      </c>
      <c r="H95">
        <v>2</v>
      </c>
      <c r="I95">
        <v>10</v>
      </c>
      <c r="J95">
        <v>0</v>
      </c>
      <c r="K95">
        <v>15</v>
      </c>
      <c r="L95">
        <v>5</v>
      </c>
      <c r="M95">
        <v>580</v>
      </c>
      <c r="N95">
        <v>24</v>
      </c>
      <c r="O95">
        <v>23</v>
      </c>
      <c r="P95">
        <v>8</v>
      </c>
      <c r="Q95">
        <v>1</v>
      </c>
      <c r="R95">
        <v>4</v>
      </c>
      <c r="S95">
        <v>4</v>
      </c>
      <c r="T95">
        <v>8</v>
      </c>
      <c r="U95">
        <v>4</v>
      </c>
      <c r="V95" t="s">
        <v>346</v>
      </c>
      <c r="W95">
        <v>8</v>
      </c>
      <c r="X95">
        <v>8</v>
      </c>
    </row>
    <row r="96" spans="1:24" ht="12.75">
      <c r="A96" t="s">
        <v>367</v>
      </c>
      <c r="B96" s="123">
        <v>0</v>
      </c>
      <c r="C96">
        <v>99</v>
      </c>
      <c r="D96">
        <v>160</v>
      </c>
      <c r="E96">
        <v>40</v>
      </c>
      <c r="F96">
        <v>4.5</v>
      </c>
      <c r="G96">
        <v>7</v>
      </c>
      <c r="H96">
        <v>2</v>
      </c>
      <c r="I96">
        <v>10</v>
      </c>
      <c r="J96">
        <v>0</v>
      </c>
      <c r="K96">
        <v>15</v>
      </c>
      <c r="L96">
        <v>5</v>
      </c>
      <c r="M96">
        <v>580</v>
      </c>
      <c r="N96">
        <v>24</v>
      </c>
      <c r="O96">
        <v>23</v>
      </c>
      <c r="P96">
        <v>8</v>
      </c>
      <c r="Q96">
        <v>1</v>
      </c>
      <c r="R96">
        <v>4</v>
      </c>
      <c r="S96">
        <v>5</v>
      </c>
      <c r="T96">
        <v>8</v>
      </c>
      <c r="U96">
        <v>8</v>
      </c>
      <c r="V96" t="s">
        <v>346</v>
      </c>
      <c r="W96">
        <v>8</v>
      </c>
      <c r="X96">
        <v>8</v>
      </c>
    </row>
    <row r="97" spans="1:24" ht="12.75">
      <c r="A97" t="s">
        <v>368</v>
      </c>
      <c r="B97" s="123">
        <v>0</v>
      </c>
      <c r="C97">
        <v>104</v>
      </c>
      <c r="D97">
        <v>150</v>
      </c>
      <c r="E97">
        <v>35</v>
      </c>
      <c r="F97">
        <v>4</v>
      </c>
      <c r="G97">
        <v>6</v>
      </c>
      <c r="H97">
        <v>1.5</v>
      </c>
      <c r="I97">
        <v>8</v>
      </c>
      <c r="J97">
        <v>0</v>
      </c>
      <c r="K97">
        <v>10</v>
      </c>
      <c r="L97">
        <v>3</v>
      </c>
      <c r="M97">
        <v>420</v>
      </c>
      <c r="N97">
        <v>18</v>
      </c>
      <c r="O97">
        <v>23</v>
      </c>
      <c r="P97">
        <v>8</v>
      </c>
      <c r="Q97">
        <v>1</v>
      </c>
      <c r="R97">
        <v>4</v>
      </c>
      <c r="S97">
        <v>4</v>
      </c>
      <c r="T97">
        <v>6</v>
      </c>
      <c r="U97">
        <v>8</v>
      </c>
      <c r="V97" t="s">
        <v>346</v>
      </c>
      <c r="W97">
        <v>8</v>
      </c>
      <c r="X97">
        <v>8</v>
      </c>
    </row>
    <row r="98" spans="1:24" ht="12.75">
      <c r="A98" t="s">
        <v>369</v>
      </c>
      <c r="B98" s="123">
        <v>0</v>
      </c>
      <c r="C98">
        <v>102</v>
      </c>
      <c r="D98">
        <v>150</v>
      </c>
      <c r="E98">
        <v>35</v>
      </c>
      <c r="F98">
        <v>4</v>
      </c>
      <c r="G98">
        <v>6</v>
      </c>
      <c r="H98">
        <v>1.5</v>
      </c>
      <c r="I98">
        <v>8</v>
      </c>
      <c r="J98">
        <v>0</v>
      </c>
      <c r="K98">
        <v>10</v>
      </c>
      <c r="L98">
        <v>3</v>
      </c>
      <c r="M98">
        <v>630</v>
      </c>
      <c r="N98">
        <v>26</v>
      </c>
      <c r="O98">
        <v>22</v>
      </c>
      <c r="P98">
        <v>7</v>
      </c>
      <c r="Q98">
        <v>1</v>
      </c>
      <c r="R98">
        <v>4</v>
      </c>
      <c r="S98">
        <v>4</v>
      </c>
      <c r="T98">
        <v>6</v>
      </c>
      <c r="U98">
        <v>8</v>
      </c>
      <c r="V98" t="s">
        <v>346</v>
      </c>
      <c r="W98">
        <v>8</v>
      </c>
      <c r="X98">
        <v>8</v>
      </c>
    </row>
    <row r="99" spans="1:24" s="6" customFormat="1" ht="12.75">
      <c r="A99" s="111" t="s">
        <v>354</v>
      </c>
      <c r="B99" s="6">
        <f>SUM(B93:B98)</f>
        <v>0</v>
      </c>
      <c r="C99" s="6">
        <f>((C93*$B$93)+(C94*$B$94)+(C95*$B$95)+(C96*$B$96)+(C97*$B$97)+(C98*$B$98))</f>
        <v>0</v>
      </c>
      <c r="D99" s="6">
        <f>((D93*$B$93)+(D94*$B$94)+(D95*$B$95)+(D96*$B$96)+(D97*$B$97)+(D98*$B$98))</f>
        <v>0</v>
      </c>
      <c r="E99" s="6">
        <f>((E93*$B$93)+(E94*$B$94)+(E95*$B$95)+(E96*$B$96)+(E97*$B$97)+(E98*$B$98))</f>
        <v>0</v>
      </c>
      <c r="F99" s="6">
        <f>((F93*$B$93)+(F94*$B$94)+(F95*$B$95)+(F96*$B$96)+(F97*$B$97)+(F98*$B$98))</f>
        <v>0</v>
      </c>
      <c r="G99" s="6">
        <f>((G93*$B$93)+(G94*$B$94)+(G95*$B$95)+(G96*$B$96)+(G97*$B$97)+(G98*$B$98))</f>
        <v>0</v>
      </c>
      <c r="H99" s="6">
        <f>((H93*$B$93)+(H94*$B$94)+(H95*$B$95)+(H96*$B$96)+(H97*$B$97)+(H98*$B$98))</f>
        <v>0</v>
      </c>
      <c r="I99" s="6">
        <f>((I93*$B$93)+(I94*$B$94)+(I95*$B$95)+(I96*$B$96)+(I97*$B$97)+(I98*$B$98))</f>
        <v>0</v>
      </c>
      <c r="J99" s="6">
        <f>((J93*$B$93)+(J94*$B$94)+(J95*$B$95)+(J96*$B$96)+(J97*$B$97)+(J98*$B$98))</f>
        <v>0</v>
      </c>
      <c r="K99" s="6">
        <f>((K93*$B$93)+(K94*$B$94)+(K95*$B$95)+(K96*$B$96)+(K97*$B$97)+(K98*$B$98))</f>
        <v>0</v>
      </c>
      <c r="L99" s="6">
        <f>((L93*$B$93)+(L94*$B$94)+(L95*$B$95)+(L96*$B$96)+(L97*$B$97)+(L98*$B$98))</f>
        <v>0</v>
      </c>
      <c r="M99" s="6">
        <f>((M93*$B$93)+(M94*$B$94)+(M95*$B$95)+(M96*$B$96)+(M97*$B$97)+(M98*$B$98))</f>
        <v>0</v>
      </c>
      <c r="N99" s="6">
        <f>((N93*$B$93)+(N94*$B$94)+(N95*$B$95)+(N96*$B$96)+(N97*$B$97)+(N98*$B$98))</f>
        <v>0</v>
      </c>
      <c r="O99" s="6">
        <f>((O93*$B$93)+(O94*$B$94)+(O95*$B$95)+(O96*$B$96)+(O97*$B$97)+(O98*$B$98))</f>
        <v>0</v>
      </c>
      <c r="P99" s="6">
        <f>((P93*$B$93)+(P94*$B$94)+(P95*$B$95)+(P96*$B$96)+(P97*$B$97)+(P98*$B$98))</f>
        <v>0</v>
      </c>
      <c r="Q99" s="6">
        <f>((Q93*$B$93)+(Q94*$B$94)+(Q95*$B$95)+(Q96*$B$96)+(Q97*$B$97)+(Q98*$B$98))</f>
        <v>0</v>
      </c>
      <c r="R99" s="6">
        <f>((R93*$B$93)+(R94*$B$94)+(R95*$B$95)+(R96*$B$96)+(R97*$B$97)+(R98*$B$98))</f>
        <v>0</v>
      </c>
      <c r="S99" s="6">
        <f>((S93*$B$93)+(S94*$B$94)+(S95*$B$95)+(S96*$B$96)+(S97*$B$97)+(S98*$B$98))</f>
        <v>0</v>
      </c>
      <c r="T99" s="6">
        <f>((T93*$B$93)+(T94*$B$94)+(T95*$B$95)+(T96*$B$96)+(T97*$B$97)+(T98*$B$98))</f>
        <v>0</v>
      </c>
      <c r="U99" s="6">
        <f>((U93*$B$93)+(U94*$B$94)+(U95*$B$95)+(U96*$B$96)+(U97*$B$97)+(U98*$B$98))</f>
        <v>0</v>
      </c>
      <c r="V99" s="6" t="e">
        <f>((V93*$B$93)+(V94*$B$94)+(V95*$B$95)+(V96*$B$96)+(V97*$B$97)+(V98*$B$98))</f>
        <v>#VALUE!</v>
      </c>
      <c r="W99" s="6">
        <f>((W93*$B$93)+(W94*$B$94)+(W95*$B$95)+(W96*$B$96)+(W97*$B$97)+(W98*$B$98))</f>
        <v>0</v>
      </c>
      <c r="X99" s="6">
        <f>((X93*$B$93)+(X94*$B$94)+(X95*$B$95)+(X96*$B$96)+(X97*$B$97)+(X98*$B$98))</f>
        <v>0</v>
      </c>
    </row>
    <row r="100" spans="1:2" ht="12.75">
      <c r="A100" s="107" t="s">
        <v>370</v>
      </c>
      <c r="B100" s="33"/>
    </row>
    <row r="101" spans="1:24" ht="12.75">
      <c r="A101" t="s">
        <v>364</v>
      </c>
      <c r="B101" s="123">
        <v>0</v>
      </c>
      <c r="C101">
        <v>143</v>
      </c>
      <c r="D101">
        <v>230</v>
      </c>
      <c r="E101">
        <v>60</v>
      </c>
      <c r="F101">
        <v>6</v>
      </c>
      <c r="G101">
        <v>9</v>
      </c>
      <c r="H101">
        <v>2.5</v>
      </c>
      <c r="I101">
        <v>13</v>
      </c>
      <c r="J101">
        <v>0</v>
      </c>
      <c r="K101">
        <v>25</v>
      </c>
      <c r="L101">
        <v>8</v>
      </c>
      <c r="M101">
        <v>730</v>
      </c>
      <c r="N101">
        <v>30</v>
      </c>
      <c r="O101">
        <v>32</v>
      </c>
      <c r="P101">
        <v>11</v>
      </c>
      <c r="Q101">
        <v>2</v>
      </c>
      <c r="R101">
        <v>8</v>
      </c>
      <c r="S101">
        <v>5</v>
      </c>
      <c r="T101">
        <v>13</v>
      </c>
      <c r="U101">
        <v>8</v>
      </c>
      <c r="V101" t="s">
        <v>346</v>
      </c>
      <c r="W101">
        <v>10</v>
      </c>
      <c r="X101">
        <v>10</v>
      </c>
    </row>
    <row r="102" spans="1:24" ht="12.75">
      <c r="A102" t="s">
        <v>365</v>
      </c>
      <c r="B102" s="123">
        <v>0</v>
      </c>
      <c r="C102">
        <v>141</v>
      </c>
      <c r="D102">
        <v>230</v>
      </c>
      <c r="E102">
        <v>60</v>
      </c>
      <c r="F102">
        <v>6</v>
      </c>
      <c r="G102">
        <v>9</v>
      </c>
      <c r="H102">
        <v>2.5</v>
      </c>
      <c r="I102">
        <v>13</v>
      </c>
      <c r="J102">
        <v>0</v>
      </c>
      <c r="K102">
        <v>25</v>
      </c>
      <c r="L102">
        <v>8</v>
      </c>
      <c r="M102">
        <v>1010</v>
      </c>
      <c r="N102">
        <v>42</v>
      </c>
      <c r="O102">
        <v>30</v>
      </c>
      <c r="P102">
        <v>10</v>
      </c>
      <c r="Q102">
        <v>2</v>
      </c>
      <c r="R102">
        <v>8</v>
      </c>
      <c r="S102">
        <v>4</v>
      </c>
      <c r="T102">
        <v>13</v>
      </c>
      <c r="U102">
        <v>8</v>
      </c>
      <c r="V102" t="s">
        <v>346</v>
      </c>
      <c r="W102">
        <v>10</v>
      </c>
      <c r="X102">
        <v>10</v>
      </c>
    </row>
    <row r="103" spans="1:24" ht="12.75">
      <c r="A103" t="s">
        <v>366</v>
      </c>
      <c r="B103" s="123">
        <v>0</v>
      </c>
      <c r="C103">
        <v>138</v>
      </c>
      <c r="D103">
        <v>230</v>
      </c>
      <c r="E103">
        <v>60</v>
      </c>
      <c r="F103">
        <v>7</v>
      </c>
      <c r="G103">
        <v>11</v>
      </c>
      <c r="H103">
        <v>2.5</v>
      </c>
      <c r="I103">
        <v>13</v>
      </c>
      <c r="J103">
        <v>0</v>
      </c>
      <c r="K103">
        <v>20</v>
      </c>
      <c r="L103">
        <v>7</v>
      </c>
      <c r="M103">
        <v>820</v>
      </c>
      <c r="N103">
        <v>34</v>
      </c>
      <c r="O103">
        <v>31</v>
      </c>
      <c r="P103">
        <v>10</v>
      </c>
      <c r="Q103">
        <v>2</v>
      </c>
      <c r="R103">
        <v>8</v>
      </c>
      <c r="S103">
        <v>5</v>
      </c>
      <c r="T103">
        <v>11</v>
      </c>
      <c r="U103">
        <v>6</v>
      </c>
      <c r="V103" t="s">
        <v>346</v>
      </c>
      <c r="W103">
        <v>10</v>
      </c>
      <c r="X103">
        <v>10</v>
      </c>
    </row>
    <row r="104" spans="1:24" ht="12.75">
      <c r="A104" t="s">
        <v>367</v>
      </c>
      <c r="B104" s="123">
        <v>0</v>
      </c>
      <c r="C104">
        <v>138</v>
      </c>
      <c r="D104">
        <v>230</v>
      </c>
      <c r="E104">
        <v>60</v>
      </c>
      <c r="F104">
        <v>6</v>
      </c>
      <c r="G104">
        <v>9</v>
      </c>
      <c r="H104">
        <v>2.5</v>
      </c>
      <c r="I104">
        <v>13</v>
      </c>
      <c r="J104">
        <v>0</v>
      </c>
      <c r="K104">
        <v>20</v>
      </c>
      <c r="L104">
        <v>7</v>
      </c>
      <c r="M104">
        <v>830</v>
      </c>
      <c r="N104">
        <v>35</v>
      </c>
      <c r="O104">
        <v>32</v>
      </c>
      <c r="P104">
        <v>11</v>
      </c>
      <c r="Q104">
        <v>1</v>
      </c>
      <c r="R104">
        <v>4</v>
      </c>
      <c r="S104">
        <v>6</v>
      </c>
      <c r="T104">
        <v>11</v>
      </c>
      <c r="U104">
        <v>10</v>
      </c>
      <c r="V104" t="s">
        <v>346</v>
      </c>
      <c r="W104">
        <v>10</v>
      </c>
      <c r="X104">
        <v>10</v>
      </c>
    </row>
    <row r="105" spans="1:24" ht="12.75">
      <c r="A105" t="s">
        <v>368</v>
      </c>
      <c r="B105" s="123">
        <v>0</v>
      </c>
      <c r="C105">
        <v>144</v>
      </c>
      <c r="D105">
        <v>210</v>
      </c>
      <c r="E105">
        <v>50</v>
      </c>
      <c r="F105">
        <v>6</v>
      </c>
      <c r="G105">
        <v>9</v>
      </c>
      <c r="H105">
        <v>2.5</v>
      </c>
      <c r="I105">
        <v>13</v>
      </c>
      <c r="J105">
        <v>0</v>
      </c>
      <c r="K105">
        <v>10</v>
      </c>
      <c r="L105">
        <v>3</v>
      </c>
      <c r="M105">
        <v>580</v>
      </c>
      <c r="N105">
        <v>24</v>
      </c>
      <c r="O105">
        <v>32</v>
      </c>
      <c r="P105">
        <v>11</v>
      </c>
      <c r="Q105">
        <v>2</v>
      </c>
      <c r="R105">
        <v>8</v>
      </c>
      <c r="S105">
        <v>6</v>
      </c>
      <c r="T105">
        <v>8</v>
      </c>
      <c r="U105">
        <v>10</v>
      </c>
      <c r="V105" t="s">
        <v>346</v>
      </c>
      <c r="W105">
        <v>10</v>
      </c>
      <c r="X105">
        <v>10</v>
      </c>
    </row>
    <row r="106" spans="1:24" ht="12.75">
      <c r="A106" t="s">
        <v>369</v>
      </c>
      <c r="B106" s="123">
        <v>0</v>
      </c>
      <c r="C106">
        <v>141</v>
      </c>
      <c r="D106">
        <v>210</v>
      </c>
      <c r="E106">
        <v>50</v>
      </c>
      <c r="F106">
        <v>6</v>
      </c>
      <c r="G106">
        <v>9</v>
      </c>
      <c r="H106">
        <v>2.5</v>
      </c>
      <c r="I106">
        <v>13</v>
      </c>
      <c r="J106">
        <v>0</v>
      </c>
      <c r="K106">
        <v>10</v>
      </c>
      <c r="L106">
        <v>3</v>
      </c>
      <c r="M106">
        <v>870</v>
      </c>
      <c r="N106">
        <v>36</v>
      </c>
      <c r="O106">
        <v>31</v>
      </c>
      <c r="P106">
        <v>10</v>
      </c>
      <c r="Q106">
        <v>2</v>
      </c>
      <c r="R106">
        <v>8</v>
      </c>
      <c r="S106">
        <v>5</v>
      </c>
      <c r="T106">
        <v>9</v>
      </c>
      <c r="U106">
        <v>10</v>
      </c>
      <c r="V106" t="s">
        <v>346</v>
      </c>
      <c r="W106">
        <v>10</v>
      </c>
      <c r="X106">
        <v>10</v>
      </c>
    </row>
    <row r="107" spans="1:24" s="6" customFormat="1" ht="12.75">
      <c r="A107" s="111" t="s">
        <v>354</v>
      </c>
      <c r="B107" s="6">
        <f>SUM(B101:B106)</f>
        <v>0</v>
      </c>
      <c r="C107" s="6">
        <f>((C101*$B$101)+(C102*$B$102)+(C103*$B$103)+(C104*$B$104)+(C105*$B$105)+(C106*$B$106))</f>
        <v>0</v>
      </c>
      <c r="D107" s="6">
        <f>((D101*$B$101)+(D102*$B$102)+(D103*$B$103)+(D104*$B$104)+(D105*$B$105)+(D106*$B$106))</f>
        <v>0</v>
      </c>
      <c r="E107" s="6">
        <f>((E101*$B$101)+(E102*$B$102)+(E103*$B$103)+(E104*$B$104)+(E105*$B$105)+(E106*$B$106))</f>
        <v>0</v>
      </c>
      <c r="F107" s="6">
        <f>((F101*$B$101)+(F102*$B$102)+(F103*$B$103)+(F104*$B$104)+(F105*$B$105)+(F106*$B$106))</f>
        <v>0</v>
      </c>
      <c r="G107" s="6">
        <f>((G101*$B$101)+(G102*$B$102)+(G103*$B$103)+(G104*$B$104)+(G105*$B$105)+(G106*$B$106))</f>
        <v>0</v>
      </c>
      <c r="H107" s="6">
        <f>((H101*$B$101)+(H102*$B$102)+(H103*$B$103)+(H104*$B$104)+(H105*$B$105)+(H106*$B$106))</f>
        <v>0</v>
      </c>
      <c r="I107" s="6">
        <f>((I101*$B$101)+(I102*$B$102)+(I103*$B$103)+(I104*$B$104)+(I105*$B$105)+(I106*$B$106))</f>
        <v>0</v>
      </c>
      <c r="J107" s="6">
        <f>((J101*$B$101)+(J102*$B$102)+(J103*$B$103)+(J104*$B$104)+(J105*$B$105)+(J106*$B$106))</f>
        <v>0</v>
      </c>
      <c r="K107" s="6">
        <f>((K101*$B$101)+(K102*$B$102)+(K103*$B$103)+(K104*$B$104)+(K105*$B$105)+(K106*$B$106))</f>
        <v>0</v>
      </c>
      <c r="L107" s="6">
        <f>((L101*$B$101)+(L102*$B$102)+(L103*$B$103)+(L104*$B$104)+(L105*$B$105)+(L106*$B$106))</f>
        <v>0</v>
      </c>
      <c r="M107" s="6">
        <f>((M101*$B$101)+(M102*$B$102)+(M103*$B$103)+(M104*$B$104)+(M105*$B$105)+(M106*$B$106))</f>
        <v>0</v>
      </c>
      <c r="N107" s="6">
        <f>((N101*$B$101)+(N102*$B$102)+(N103*$B$103)+(N104*$B$104)+(N105*$B$105)+(N106*$B$106))</f>
        <v>0</v>
      </c>
      <c r="O107" s="6">
        <f>((O101*$B$101)+(O102*$B$102)+(O103*$B$103)+(O104*$B$104)+(O105*$B$105)+(O106*$B$106))</f>
        <v>0</v>
      </c>
      <c r="P107" s="6">
        <f>((P101*$B$101)+(P102*$B$102)+(P103*$B$103)+(P104*$B$104)+(P105*$B$105)+(P106*$B$106))</f>
        <v>0</v>
      </c>
      <c r="Q107" s="6">
        <f>((Q101*$B$101)+(Q102*$B$102)+(Q103*$B$103)+(Q104*$B$104)+(Q105*$B$105)+(Q106*$B$106))</f>
        <v>0</v>
      </c>
      <c r="R107" s="6">
        <f>((R101*$B$101)+(R102*$B$102)+(R103*$B$103)+(R104*$B$104)+(R105*$B$105)+(R106*$B$106))</f>
        <v>0</v>
      </c>
      <c r="S107" s="6">
        <f>((S101*$B$101)+(S102*$B$102)+(S103*$B$103)+(S104*$B$104)+(S105*$B$105)+(S106*$B$106))</f>
        <v>0</v>
      </c>
      <c r="T107" s="6">
        <f>((T101*$B$101)+(T102*$B$102)+(T103*$B$103)+(T104*$B$104)+(T105*$B$105)+(T106*$B$106))</f>
        <v>0</v>
      </c>
      <c r="U107" s="6">
        <f>((U101*$B$101)+(U102*$B$102)+(U103*$B$103)+(U104*$B$104)+(U105*$B$105)+(U106*$B$106))</f>
        <v>0</v>
      </c>
      <c r="V107" s="6" t="e">
        <f>((V101*$B$101)+(V102*$B$102)+(V103*$B$103)+(V104*$B$104)+(V105*$B$105)+(V106*$B$106))</f>
        <v>#VALUE!</v>
      </c>
      <c r="W107" s="6">
        <f>((W101*$B$101)+(W102*$B$102)+(W103*$B$103)+(W104*$B$104)+(W105*$B$105)+(W106*$B$106))</f>
        <v>0</v>
      </c>
      <c r="X107" s="6">
        <f>((X101*$B$101)+(X102*$B$102)+(X103*$B$103)+(X104*$B$104)+(X105*$B$105)+(X106*$B$106))</f>
        <v>0</v>
      </c>
    </row>
    <row r="108" spans="1:2" ht="12.75">
      <c r="A108" s="107" t="s">
        <v>371</v>
      </c>
      <c r="B108" s="33"/>
    </row>
    <row r="109" spans="1:24" ht="12.75">
      <c r="A109" t="s">
        <v>372</v>
      </c>
      <c r="B109" s="123">
        <v>0</v>
      </c>
      <c r="C109">
        <v>62</v>
      </c>
      <c r="D109">
        <v>120</v>
      </c>
      <c r="E109">
        <v>70</v>
      </c>
      <c r="F109">
        <v>7</v>
      </c>
      <c r="G109">
        <v>11</v>
      </c>
      <c r="H109">
        <v>2</v>
      </c>
      <c r="I109">
        <v>10</v>
      </c>
      <c r="J109">
        <v>0</v>
      </c>
      <c r="K109">
        <v>65</v>
      </c>
      <c r="L109">
        <v>22</v>
      </c>
      <c r="M109">
        <v>500</v>
      </c>
      <c r="N109">
        <v>21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11</v>
      </c>
      <c r="U109">
        <v>6</v>
      </c>
      <c r="V109">
        <v>0</v>
      </c>
      <c r="W109">
        <v>2</v>
      </c>
      <c r="X109">
        <v>4</v>
      </c>
    </row>
    <row r="110" spans="1:24" ht="12.75">
      <c r="A110" t="s">
        <v>373</v>
      </c>
      <c r="B110" s="123">
        <v>0</v>
      </c>
      <c r="C110">
        <v>58</v>
      </c>
      <c r="D110">
        <v>110</v>
      </c>
      <c r="E110">
        <v>60</v>
      </c>
      <c r="F110">
        <v>7</v>
      </c>
      <c r="G110">
        <v>11</v>
      </c>
      <c r="H110">
        <v>2</v>
      </c>
      <c r="I110">
        <v>10</v>
      </c>
      <c r="J110">
        <v>0</v>
      </c>
      <c r="K110">
        <v>65</v>
      </c>
      <c r="L110">
        <v>22</v>
      </c>
      <c r="M110">
        <v>390</v>
      </c>
      <c r="N110">
        <v>16</v>
      </c>
      <c r="O110">
        <v>2</v>
      </c>
      <c r="P110">
        <v>1</v>
      </c>
      <c r="Q110">
        <v>0</v>
      </c>
      <c r="R110">
        <v>0</v>
      </c>
      <c r="S110">
        <v>0</v>
      </c>
      <c r="T110">
        <v>11</v>
      </c>
      <c r="U110">
        <v>4</v>
      </c>
      <c r="V110">
        <v>0</v>
      </c>
      <c r="W110">
        <v>2</v>
      </c>
      <c r="X110">
        <v>6</v>
      </c>
    </row>
    <row r="111" spans="1:24" ht="12.75">
      <c r="A111" t="s">
        <v>374</v>
      </c>
      <c r="B111" s="123">
        <v>0</v>
      </c>
      <c r="C111">
        <v>43</v>
      </c>
      <c r="D111">
        <v>220</v>
      </c>
      <c r="E111">
        <v>210</v>
      </c>
      <c r="F111">
        <v>23</v>
      </c>
      <c r="G111">
        <v>35</v>
      </c>
      <c r="H111">
        <v>4</v>
      </c>
      <c r="I111">
        <v>20</v>
      </c>
      <c r="J111">
        <v>0</v>
      </c>
      <c r="K111">
        <v>25</v>
      </c>
      <c r="L111">
        <v>8</v>
      </c>
      <c r="M111">
        <v>400</v>
      </c>
      <c r="N111">
        <v>17</v>
      </c>
      <c r="O111">
        <v>3</v>
      </c>
      <c r="P111">
        <v>1</v>
      </c>
      <c r="Q111">
        <v>0</v>
      </c>
      <c r="R111">
        <v>0</v>
      </c>
      <c r="S111">
        <v>2</v>
      </c>
      <c r="T111">
        <v>1</v>
      </c>
      <c r="U111">
        <v>0</v>
      </c>
      <c r="V111">
        <v>0</v>
      </c>
      <c r="W111">
        <v>2</v>
      </c>
      <c r="X111">
        <v>2</v>
      </c>
    </row>
    <row r="112" spans="1:24" ht="12.75">
      <c r="A112" t="s">
        <v>375</v>
      </c>
      <c r="B112" s="123">
        <v>0</v>
      </c>
      <c r="C112">
        <v>43</v>
      </c>
      <c r="D112">
        <v>220</v>
      </c>
      <c r="E112">
        <v>200</v>
      </c>
      <c r="F112">
        <v>23</v>
      </c>
      <c r="G112">
        <v>35</v>
      </c>
      <c r="H112">
        <v>4</v>
      </c>
      <c r="I112">
        <v>20</v>
      </c>
      <c r="J112">
        <v>0</v>
      </c>
      <c r="K112">
        <v>15</v>
      </c>
      <c r="L112">
        <v>5</v>
      </c>
      <c r="M112">
        <v>400</v>
      </c>
      <c r="N112">
        <v>17</v>
      </c>
      <c r="O112">
        <v>3</v>
      </c>
      <c r="P112">
        <v>1</v>
      </c>
      <c r="Q112">
        <v>0</v>
      </c>
      <c r="R112">
        <v>0</v>
      </c>
      <c r="S112">
        <v>2</v>
      </c>
      <c r="T112">
        <v>1</v>
      </c>
      <c r="U112">
        <v>0</v>
      </c>
      <c r="V112">
        <v>0</v>
      </c>
      <c r="W112">
        <v>2</v>
      </c>
      <c r="X112">
        <v>2</v>
      </c>
    </row>
    <row r="113" spans="1:24" ht="12.75">
      <c r="A113" t="s">
        <v>376</v>
      </c>
      <c r="B113" s="123">
        <v>0</v>
      </c>
      <c r="C113">
        <v>50</v>
      </c>
      <c r="D113">
        <v>150</v>
      </c>
      <c r="E113">
        <v>60</v>
      </c>
      <c r="F113">
        <v>6</v>
      </c>
      <c r="G113">
        <v>9</v>
      </c>
      <c r="H113">
        <v>1</v>
      </c>
      <c r="I113">
        <v>5</v>
      </c>
      <c r="J113">
        <v>0</v>
      </c>
      <c r="K113">
        <v>0</v>
      </c>
      <c r="L113">
        <v>0</v>
      </c>
      <c r="M113">
        <v>230</v>
      </c>
      <c r="N113">
        <v>10</v>
      </c>
      <c r="O113">
        <v>20</v>
      </c>
      <c r="P113">
        <v>7</v>
      </c>
      <c r="Q113">
        <v>1</v>
      </c>
      <c r="R113">
        <v>4</v>
      </c>
      <c r="S113">
        <v>2</v>
      </c>
      <c r="T113">
        <v>4</v>
      </c>
      <c r="U113">
        <v>0</v>
      </c>
      <c r="V113">
        <v>0</v>
      </c>
      <c r="W113">
        <v>2</v>
      </c>
      <c r="X113">
        <v>8</v>
      </c>
    </row>
    <row r="114" spans="1:24" ht="12.75">
      <c r="A114" t="s">
        <v>377</v>
      </c>
      <c r="B114" s="123">
        <v>0</v>
      </c>
      <c r="C114">
        <v>67</v>
      </c>
      <c r="D114">
        <v>200</v>
      </c>
      <c r="E114">
        <v>90</v>
      </c>
      <c r="F114">
        <v>10</v>
      </c>
      <c r="G114">
        <v>15</v>
      </c>
      <c r="H114">
        <v>3</v>
      </c>
      <c r="I114">
        <v>15</v>
      </c>
      <c r="J114">
        <v>0</v>
      </c>
      <c r="K114">
        <v>15</v>
      </c>
      <c r="L114">
        <v>5</v>
      </c>
      <c r="M114">
        <v>370</v>
      </c>
      <c r="N114">
        <v>15</v>
      </c>
      <c r="O114">
        <v>21</v>
      </c>
      <c r="P114">
        <v>7</v>
      </c>
      <c r="Q114">
        <v>1</v>
      </c>
      <c r="R114">
        <v>4</v>
      </c>
      <c r="S114">
        <v>2</v>
      </c>
      <c r="T114">
        <v>7</v>
      </c>
      <c r="U114">
        <v>4</v>
      </c>
      <c r="V114">
        <v>0</v>
      </c>
      <c r="W114">
        <v>10</v>
      </c>
      <c r="X114">
        <v>8</v>
      </c>
    </row>
    <row r="115" spans="1:24" s="6" customFormat="1" ht="12.75">
      <c r="A115" s="111" t="s">
        <v>354</v>
      </c>
      <c r="B115" s="6">
        <f>SUM(B109:B114)</f>
        <v>0</v>
      </c>
      <c r="C115" s="6">
        <f>((C109*$B$109)+(C110*$B$110)+(C111*$B$111)+(C112*$B$112)+(C113*$B$113)+(C114*$B$114))</f>
        <v>0</v>
      </c>
      <c r="D115" s="6">
        <f>((D109*$B$109)+(D110*$B$110)+(D111*$B$111)+(D112*$B$112)+(D113*$B$113)+(D114*$B$114))</f>
        <v>0</v>
      </c>
      <c r="E115" s="6">
        <f>((E109*$B$109)+(E110*$B$110)+(E111*$B$111)+(E112*$B$112)+(E113*$B$113)+(E114*$B$114))</f>
        <v>0</v>
      </c>
      <c r="F115" s="6">
        <f>((F109*$B$109)+(F110*$B$110)+(F111*$B$111)+(F112*$B$112)+(F113*$B$113)+(F114*$B$114))</f>
        <v>0</v>
      </c>
      <c r="G115" s="6">
        <f>((G109*$B$109)+(G110*$B$110)+(G111*$B$111)+(G112*$B$112)+(G113*$B$113)+(G114*$B$114))</f>
        <v>0</v>
      </c>
      <c r="H115" s="6">
        <f>((H109*$B$109)+(H110*$B$110)+(H111*$B$111)+(H112*$B$112)+(H113*$B$113)+(H114*$B$114))</f>
        <v>0</v>
      </c>
      <c r="I115" s="6">
        <f>((I109*$B$109)+(I110*$B$110)+(I111*$B$111)+(I112*$B$112)+(I113*$B$113)+(I114*$B$114))</f>
        <v>0</v>
      </c>
      <c r="J115" s="6">
        <f>((J109*$B$109)+(J110*$B$110)+(J111*$B$111)+(J112*$B$112)+(J113*$B$113)+(J114*$B$114))</f>
        <v>0</v>
      </c>
      <c r="K115" s="6">
        <f>((K109*$B$109)+(K110*$B$110)+(K111*$B$111)+(K112*$B$112)+(K113*$B$113)+(K114*$B$114))</f>
        <v>0</v>
      </c>
      <c r="L115" s="6">
        <f>((L109*$B$109)+(L110*$B$110)+(L111*$B$111)+(L112*$B$112)+(L113*$B$113)+(L114*$B$114))</f>
        <v>0</v>
      </c>
      <c r="M115" s="6">
        <f>((M109*$B$109)+(M110*$B$110)+(M111*$B$111)+(M112*$B$112)+(M113*$B$113)+(M114*$B$114))</f>
        <v>0</v>
      </c>
      <c r="N115" s="6">
        <f>((N109*$B$109)+(N110*$B$110)+(N111*$B$111)+(N112*$B$112)+(N113*$B$113)+(N114*$B$114))</f>
        <v>0</v>
      </c>
      <c r="O115" s="6">
        <f>((O109*$B$109)+(O110*$B$110)+(O111*$B$111)+(O112*$B$112)+(O113*$B$113)+(O114*$B$114))</f>
        <v>0</v>
      </c>
      <c r="P115" s="6">
        <f>((P109*$B$109)+(P110*$B$110)+(P111*$B$111)+(P112*$B$112)+(P113*$B$113)+(P114*$B$114))</f>
        <v>0</v>
      </c>
      <c r="Q115" s="6">
        <f>((Q109*$B$109)+(Q110*$B$110)+(Q111*$B$111)+(Q112*$B$112)+(Q113*$B$113)+(Q114*$B$114))</f>
        <v>0</v>
      </c>
      <c r="R115" s="6">
        <f>((R109*$B$109)+(R110*$B$110)+(R111*$B$111)+(R112*$B$112)+(R113*$B$113)+(R114*$B$114))</f>
        <v>0</v>
      </c>
      <c r="S115" s="6">
        <f>((S109*$B$109)+(S110*$B$110)+(S111*$B$111)+(S112*$B$112)+(S113*$B$113)+(S114*$B$114))</f>
        <v>0</v>
      </c>
      <c r="T115" s="6">
        <f>((T109*$B$109)+(T110*$B$110)+(T111*$B$111)+(T112*$B$112)+(T113*$B$113)+(T114*$B$114))</f>
        <v>0</v>
      </c>
      <c r="U115" s="6">
        <f>((U109*$B$109)+(U110*$B$110)+(U111*$B$111)+(U112*$B$112)+(U113*$B$113)+(U114*$B$114))</f>
        <v>0</v>
      </c>
      <c r="V115" s="6">
        <f>((V109*$B$109)+(V110*$B$110)+(V111*$B$111)+(V112*$B$112)+(V113*$B$113)+(V114*$B$114))</f>
        <v>0</v>
      </c>
      <c r="W115" s="6">
        <f>((W109*$B$109)+(W110*$B$110)+(W111*$B$111)+(W112*$B$112)+(W113*$B$113)+(W114*$B$114))</f>
        <v>0</v>
      </c>
      <c r="X115" s="6">
        <f>((X109*$B$109)+(X110*$B$110)+(X111*$B$111)+(X112*$B$112)+(X113*$B$113)+(X114*$B$114))</f>
        <v>0</v>
      </c>
    </row>
    <row r="116" spans="1:2" ht="12.75">
      <c r="A116" s="107" t="s">
        <v>378</v>
      </c>
      <c r="B116" s="33"/>
    </row>
    <row r="117" spans="1:24" ht="12.75">
      <c r="A117" t="s">
        <v>379</v>
      </c>
      <c r="B117" s="123">
        <v>0</v>
      </c>
      <c r="C117">
        <v>85</v>
      </c>
      <c r="D117">
        <v>40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270</v>
      </c>
      <c r="N117">
        <v>11</v>
      </c>
      <c r="O117">
        <v>8</v>
      </c>
      <c r="P117">
        <v>3</v>
      </c>
      <c r="Q117">
        <v>0</v>
      </c>
      <c r="R117">
        <v>0</v>
      </c>
      <c r="S117">
        <v>7</v>
      </c>
      <c r="T117">
        <v>1</v>
      </c>
      <c r="U117">
        <v>10</v>
      </c>
      <c r="V117">
        <v>15</v>
      </c>
      <c r="W117">
        <v>2</v>
      </c>
      <c r="X117">
        <v>2</v>
      </c>
    </row>
    <row r="118" spans="1:24" ht="12.75">
      <c r="A118" t="s">
        <v>380</v>
      </c>
      <c r="B118" s="123">
        <v>0</v>
      </c>
      <c r="C118">
        <v>30</v>
      </c>
      <c r="D118">
        <v>100</v>
      </c>
      <c r="E118">
        <v>90</v>
      </c>
      <c r="F118">
        <v>10</v>
      </c>
      <c r="G118">
        <v>15</v>
      </c>
      <c r="H118">
        <v>1.5</v>
      </c>
      <c r="I118">
        <v>8</v>
      </c>
      <c r="J118">
        <v>0</v>
      </c>
      <c r="K118">
        <v>5</v>
      </c>
      <c r="L118">
        <v>2</v>
      </c>
      <c r="M118">
        <v>220</v>
      </c>
      <c r="N118">
        <v>9</v>
      </c>
      <c r="O118">
        <v>2</v>
      </c>
      <c r="P118">
        <v>1</v>
      </c>
      <c r="Q118">
        <v>0</v>
      </c>
      <c r="R118">
        <v>0</v>
      </c>
      <c r="S118">
        <v>1</v>
      </c>
      <c r="T118">
        <v>1</v>
      </c>
      <c r="U118">
        <v>0</v>
      </c>
      <c r="V118">
        <v>0</v>
      </c>
      <c r="W118">
        <v>2</v>
      </c>
      <c r="X118">
        <v>0</v>
      </c>
    </row>
    <row r="119" spans="1:24" ht="12.75">
      <c r="A119" t="s">
        <v>381</v>
      </c>
      <c r="B119" s="123">
        <v>0</v>
      </c>
      <c r="C119">
        <v>30</v>
      </c>
      <c r="D119">
        <v>120</v>
      </c>
      <c r="E119">
        <v>100</v>
      </c>
      <c r="F119">
        <v>11</v>
      </c>
      <c r="G119">
        <v>17</v>
      </c>
      <c r="H119">
        <v>1.5</v>
      </c>
      <c r="I119">
        <v>8</v>
      </c>
      <c r="J119">
        <v>0</v>
      </c>
      <c r="K119">
        <v>10</v>
      </c>
      <c r="L119">
        <v>3</v>
      </c>
      <c r="M119">
        <v>220</v>
      </c>
      <c r="N119">
        <v>9</v>
      </c>
      <c r="O119">
        <v>5</v>
      </c>
      <c r="P119">
        <v>2</v>
      </c>
      <c r="Q119">
        <v>0</v>
      </c>
      <c r="R119">
        <v>0</v>
      </c>
      <c r="S119">
        <v>4</v>
      </c>
      <c r="T119">
        <v>0</v>
      </c>
      <c r="U119">
        <v>2</v>
      </c>
      <c r="V119">
        <v>0</v>
      </c>
      <c r="W119">
        <v>0</v>
      </c>
      <c r="X119">
        <v>2</v>
      </c>
    </row>
    <row r="120" spans="1:24" ht="12.75">
      <c r="A120" t="s">
        <v>382</v>
      </c>
      <c r="B120" s="123">
        <v>0</v>
      </c>
      <c r="C120">
        <v>30</v>
      </c>
      <c r="D120">
        <v>150</v>
      </c>
      <c r="E120">
        <v>110</v>
      </c>
      <c r="F120">
        <v>13</v>
      </c>
      <c r="G120">
        <v>20</v>
      </c>
      <c r="H120">
        <v>2</v>
      </c>
      <c r="I120">
        <v>10</v>
      </c>
      <c r="J120">
        <v>0</v>
      </c>
      <c r="K120">
        <v>0</v>
      </c>
      <c r="L120">
        <v>0</v>
      </c>
      <c r="M120">
        <v>180</v>
      </c>
      <c r="N120">
        <v>8</v>
      </c>
      <c r="O120">
        <v>9</v>
      </c>
      <c r="P120">
        <v>3</v>
      </c>
      <c r="Q120">
        <v>0</v>
      </c>
      <c r="R120">
        <v>0</v>
      </c>
      <c r="S120">
        <v>8</v>
      </c>
      <c r="T120">
        <v>0</v>
      </c>
      <c r="U120">
        <v>2</v>
      </c>
      <c r="V120">
        <v>0</v>
      </c>
      <c r="W120">
        <v>0</v>
      </c>
      <c r="X120">
        <v>0</v>
      </c>
    </row>
    <row r="121" spans="1:24" ht="12.75">
      <c r="A121" t="s">
        <v>383</v>
      </c>
      <c r="B121" s="123">
        <v>0</v>
      </c>
      <c r="C121">
        <v>30</v>
      </c>
      <c r="D121">
        <v>140</v>
      </c>
      <c r="E121">
        <v>130</v>
      </c>
      <c r="F121">
        <v>15</v>
      </c>
      <c r="G121">
        <v>23</v>
      </c>
      <c r="H121">
        <v>2.5</v>
      </c>
      <c r="I121">
        <v>13</v>
      </c>
      <c r="J121">
        <v>0</v>
      </c>
      <c r="K121">
        <v>0</v>
      </c>
      <c r="L121">
        <v>0</v>
      </c>
      <c r="M121">
        <v>360</v>
      </c>
      <c r="N121">
        <v>15</v>
      </c>
      <c r="O121">
        <v>2</v>
      </c>
      <c r="P121">
        <v>1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2.75">
      <c r="A122" t="s">
        <v>384</v>
      </c>
      <c r="B122" s="123">
        <v>0</v>
      </c>
      <c r="C122">
        <v>30</v>
      </c>
      <c r="D122">
        <v>60</v>
      </c>
      <c r="E122">
        <v>50</v>
      </c>
      <c r="F122">
        <v>6</v>
      </c>
      <c r="G122">
        <v>9</v>
      </c>
      <c r="H122">
        <v>1</v>
      </c>
      <c r="I122">
        <v>5</v>
      </c>
      <c r="J122">
        <v>0</v>
      </c>
      <c r="K122">
        <v>15</v>
      </c>
      <c r="L122">
        <v>5</v>
      </c>
      <c r="M122">
        <v>260</v>
      </c>
      <c r="N122">
        <v>11</v>
      </c>
      <c r="O122">
        <v>1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2</v>
      </c>
      <c r="X122">
        <v>0</v>
      </c>
    </row>
    <row r="123" spans="1:24" ht="12.75">
      <c r="A123" t="s">
        <v>385</v>
      </c>
      <c r="B123" s="123">
        <v>0</v>
      </c>
      <c r="C123">
        <v>30</v>
      </c>
      <c r="D123">
        <v>70</v>
      </c>
      <c r="E123">
        <v>45</v>
      </c>
      <c r="F123">
        <v>5</v>
      </c>
      <c r="G123">
        <v>8</v>
      </c>
      <c r="H123">
        <v>1</v>
      </c>
      <c r="I123">
        <v>5</v>
      </c>
      <c r="J123">
        <v>0</v>
      </c>
      <c r="K123">
        <v>0</v>
      </c>
      <c r="L123">
        <v>0</v>
      </c>
      <c r="M123">
        <v>510</v>
      </c>
      <c r="N123">
        <v>21</v>
      </c>
      <c r="O123">
        <v>5</v>
      </c>
      <c r="P123">
        <v>2</v>
      </c>
      <c r="Q123">
        <v>0</v>
      </c>
      <c r="R123">
        <v>0</v>
      </c>
      <c r="S123">
        <v>3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s="6" customFormat="1" ht="12.75">
      <c r="A124" s="111" t="s">
        <v>354</v>
      </c>
      <c r="B124" s="6">
        <f>SUM(B117:B123)</f>
        <v>0</v>
      </c>
      <c r="C124" s="6">
        <f>((C116*$B$116)+(C117*$B$117)+(C118*$B$118)+(C119*$B$119)+(C120*$B$120)+(C121*$B$121)+(C122*$B$122)+(C123*$B$123))</f>
        <v>0</v>
      </c>
      <c r="D124" s="6">
        <f>((D116*$B$116)+(D117*$B$117)+(D118*$B$118)+(D119*$B$119)+(D120*$B$120)+(D121*$B$121)+(D122*$B$122)+(D123*$B$123))</f>
        <v>0</v>
      </c>
      <c r="E124" s="6">
        <f>((E116*$B$116)+(E117*$B$117)+(E118*$B$118)+(E119*$B$119)+(E120*$B$120)+(E121*$B$121)+(E122*$B$122)+(E123*$B$123))</f>
        <v>0</v>
      </c>
      <c r="F124" s="6">
        <f>((F116*$B$116)+(F117*$B$117)+(F118*$B$118)+(F119*$B$119)+(F120*$B$120)+(F121*$B$121)+(F122*$B$122)+(F123*$B$123))</f>
        <v>0</v>
      </c>
      <c r="G124" s="6">
        <f>((G116*$B$116)+(G117*$B$117)+(G118*$B$118)+(G119*$B$119)+(G120*$B$120)+(G121*$B$121)+(G122*$B$122)+(G123*$B$123))</f>
        <v>0</v>
      </c>
      <c r="H124" s="6">
        <f>((H116*$B$116)+(H117*$B$117)+(H118*$B$118)+(H119*$B$119)+(H120*$B$120)+(H121*$B$121)+(H122*$B$122)+(H123*$B$123))</f>
        <v>0</v>
      </c>
      <c r="I124" s="6">
        <f>((I116*$B$116)+(I117*$B$117)+(I118*$B$118)+(I119*$B$119)+(I120*$B$120)+(I121*$B$121)+(I122*$B$122)+(I123*$B$123))</f>
        <v>0</v>
      </c>
      <c r="J124" s="6">
        <f>((J116*$B$116)+(J117*$B$117)+(J118*$B$118)+(J119*$B$119)+(J120*$B$120)+(J121*$B$121)+(J122*$B$122)+(J123*$B$123))</f>
        <v>0</v>
      </c>
      <c r="K124" s="6">
        <f>((K116*$B$116)+(K117*$B$117)+(K118*$B$118)+(K119*$B$119)+(K120*$B$120)+(K121*$B$121)+(K122*$B$122)+(K123*$B$123))</f>
        <v>0</v>
      </c>
      <c r="L124" s="6">
        <f>((L116*$B$116)+(L117*$B$117)+(L118*$B$118)+(L119*$B$119)+(L120*$B$120)+(L121*$B$121)+(L122*$B$122)+(L123*$B$123))</f>
        <v>0</v>
      </c>
      <c r="M124" s="6">
        <f>((M116*$B$116)+(M117*$B$117)+(M118*$B$118)+(M119*$B$119)+(M120*$B$120)+(M121*$B$121)+(M122*$B$122)+(M123*$B$123))</f>
        <v>0</v>
      </c>
      <c r="N124" s="6">
        <f>((N116*$B$116)+(N117*$B$117)+(N118*$B$118)+(N119*$B$119)+(N120*$B$120)+(N121*$B$121)+(N122*$B$122)+(N123*$B$123))</f>
        <v>0</v>
      </c>
      <c r="O124" s="6">
        <f>((O116*$B$116)+(O117*$B$117)+(O118*$B$118)+(O119*$B$119)+(O120*$B$120)+(O121*$B$121)+(O122*$B$122)+(O123*$B$123))</f>
        <v>0</v>
      </c>
      <c r="P124" s="6">
        <f>((P116*$B$116)+(P117*$B$117)+(P118*$B$118)+(P119*$B$119)+(P120*$B$120)+(P121*$B$121)+(P122*$B$122)+(P123*$B$123))</f>
        <v>0</v>
      </c>
      <c r="Q124" s="6">
        <f>((Q116*$B$116)+(Q117*$B$117)+(Q118*$B$118)+(Q119*$B$119)+(Q120*$B$120)+(Q121*$B$121)+(Q122*$B$122)+(Q123*$B$123))</f>
        <v>0</v>
      </c>
      <c r="R124" s="6">
        <f>((R116*$B$116)+(R117*$B$117)+(R118*$B$118)+(R119*$B$119)+(R120*$B$120)+(R121*$B$121)+(R122*$B$122)+(R123*$B$123))</f>
        <v>0</v>
      </c>
      <c r="S124" s="6">
        <f>((S116*$B$116)+(S117*$B$117)+(S118*$B$118)+(S119*$B$119)+(S120*$B$120)+(S121*$B$121)+(S122*$B$122)+(S123*$B$123))</f>
        <v>0</v>
      </c>
      <c r="T124" s="6">
        <f>((T116*$B$116)+(T117*$B$117)+(T118*$B$118)+(T119*$B$119)+(T120*$B$120)+(T121*$B$121)+(T122*$B$122)+(T123*$B$123))</f>
        <v>0</v>
      </c>
      <c r="U124" s="6">
        <f>((U116*$B$116)+(U117*$B$117)+(U118*$B$118)+(U119*$B$119)+(U120*$B$120)+(U121*$B$121)+(U122*$B$122)+(U123*$B$123))</f>
        <v>0</v>
      </c>
      <c r="V124" s="6">
        <f>((V116*$B$116)+(V117*$B$117)+(V118*$B$118)+(V119*$B$119)+(V120*$B$120)+(V121*$B$121)+(V122*$B$122)+(V123*$B$123))</f>
        <v>0</v>
      </c>
      <c r="W124" s="6">
        <f>((W116*$B$116)+(W117*$B$117)+(W118*$B$118)+(W119*$B$119)+(W120*$B$120)+(W121*$B$121)+(W122*$B$122)+(W123*$B$123))</f>
        <v>0</v>
      </c>
      <c r="X124" s="6">
        <f>((X116*$B$116)+(X117*$B$117)+(X118*$B$118)+(X119*$B$119)+(X120*$B$120)+(X121*$B$121)+(X122*$B$122)+(X123*$B$123))</f>
        <v>0</v>
      </c>
    </row>
    <row r="125" spans="1:2" ht="12.75">
      <c r="A125" s="107" t="s">
        <v>321</v>
      </c>
      <c r="B125" s="33"/>
    </row>
    <row r="126" spans="1:24" ht="12.75">
      <c r="A126" t="s">
        <v>386</v>
      </c>
      <c r="B126" s="123">
        <v>0</v>
      </c>
      <c r="C126">
        <v>55</v>
      </c>
      <c r="D126">
        <v>170</v>
      </c>
      <c r="E126">
        <v>45</v>
      </c>
      <c r="F126">
        <v>5</v>
      </c>
      <c r="G126">
        <v>8</v>
      </c>
      <c r="H126">
        <v>1</v>
      </c>
      <c r="I126">
        <v>5</v>
      </c>
      <c r="J126">
        <v>0</v>
      </c>
      <c r="K126">
        <v>0</v>
      </c>
      <c r="L126">
        <v>0</v>
      </c>
      <c r="M126">
        <v>180</v>
      </c>
      <c r="N126">
        <v>8</v>
      </c>
      <c r="O126">
        <v>27</v>
      </c>
      <c r="P126">
        <v>9</v>
      </c>
      <c r="Q126">
        <v>1</v>
      </c>
      <c r="R126">
        <v>4</v>
      </c>
      <c r="S126">
        <v>8</v>
      </c>
      <c r="T126">
        <v>4</v>
      </c>
      <c r="U126">
        <v>0</v>
      </c>
      <c r="V126">
        <v>0</v>
      </c>
      <c r="W126">
        <v>2</v>
      </c>
      <c r="X126">
        <v>8</v>
      </c>
    </row>
    <row r="127" spans="1:24" ht="12.75">
      <c r="A127" t="s">
        <v>387</v>
      </c>
      <c r="B127" s="123">
        <v>0</v>
      </c>
      <c r="C127">
        <v>57</v>
      </c>
      <c r="D127">
        <v>190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47</v>
      </c>
      <c r="P127">
        <v>16</v>
      </c>
      <c r="Q127">
        <v>0</v>
      </c>
      <c r="R127">
        <v>0</v>
      </c>
      <c r="S127">
        <v>40</v>
      </c>
      <c r="T127">
        <v>0</v>
      </c>
      <c r="U127">
        <v>0</v>
      </c>
      <c r="V127">
        <v>0</v>
      </c>
      <c r="W127">
        <v>0</v>
      </c>
      <c r="X127">
        <v>2</v>
      </c>
    </row>
    <row r="128" spans="1:24" ht="12.75">
      <c r="A128" t="s">
        <v>388</v>
      </c>
      <c r="B128" s="123">
        <v>0</v>
      </c>
      <c r="C128">
        <v>101</v>
      </c>
      <c r="D128">
        <v>260</v>
      </c>
      <c r="E128">
        <v>45</v>
      </c>
      <c r="F128">
        <v>5</v>
      </c>
      <c r="G128">
        <v>8</v>
      </c>
      <c r="H128">
        <v>1</v>
      </c>
      <c r="I128">
        <v>5</v>
      </c>
      <c r="J128">
        <v>0.5</v>
      </c>
      <c r="K128">
        <v>0</v>
      </c>
      <c r="L128">
        <v>0</v>
      </c>
      <c r="M128">
        <v>290</v>
      </c>
      <c r="N128">
        <v>12</v>
      </c>
      <c r="O128">
        <v>52</v>
      </c>
      <c r="P128">
        <v>17</v>
      </c>
      <c r="Q128">
        <v>1</v>
      </c>
      <c r="R128">
        <v>4</v>
      </c>
      <c r="S128">
        <v>29</v>
      </c>
      <c r="T128">
        <v>4</v>
      </c>
      <c r="U128">
        <v>2</v>
      </c>
      <c r="V128">
        <v>0</v>
      </c>
      <c r="W128">
        <v>2</v>
      </c>
      <c r="X128">
        <v>6</v>
      </c>
    </row>
    <row r="129" spans="1:24" ht="12.75">
      <c r="A129" t="s">
        <v>389</v>
      </c>
      <c r="B129" s="123">
        <v>0</v>
      </c>
      <c r="C129">
        <v>101</v>
      </c>
      <c r="D129">
        <v>260</v>
      </c>
      <c r="E129">
        <v>45</v>
      </c>
      <c r="F129">
        <v>4.5</v>
      </c>
      <c r="G129">
        <v>7</v>
      </c>
      <c r="H129">
        <v>1</v>
      </c>
      <c r="I129">
        <v>5</v>
      </c>
      <c r="J129">
        <v>0.5</v>
      </c>
      <c r="K129">
        <v>0</v>
      </c>
      <c r="L129">
        <v>0</v>
      </c>
      <c r="M129">
        <v>280</v>
      </c>
      <c r="N129">
        <v>12</v>
      </c>
      <c r="O129">
        <v>47</v>
      </c>
      <c r="P129">
        <v>16</v>
      </c>
      <c r="Q129">
        <v>1</v>
      </c>
      <c r="R129">
        <v>4</v>
      </c>
      <c r="S129">
        <v>22</v>
      </c>
      <c r="T129">
        <v>4</v>
      </c>
      <c r="U129">
        <v>4</v>
      </c>
      <c r="V129">
        <v>10</v>
      </c>
      <c r="W129">
        <v>2</v>
      </c>
      <c r="X129">
        <v>8</v>
      </c>
    </row>
    <row r="130" spans="1:24" s="6" customFormat="1" ht="12.75">
      <c r="A130" s="111" t="s">
        <v>354</v>
      </c>
      <c r="B130" s="6">
        <f>SUM(B126:B129)</f>
        <v>0</v>
      </c>
      <c r="C130" s="6">
        <f>((C126*$B$126)+(C127*$B$127)+(C128*$B$128)+(C129*$B$129))</f>
        <v>0</v>
      </c>
      <c r="D130" s="6">
        <f>((D126*$B$126)+(D127*$B$127)+(D128*$B$128)+(D129*$B$129))</f>
        <v>0</v>
      </c>
      <c r="E130" s="6">
        <f>((E126*$B$126)+(E127*$B$127)+(E128*$B$128)+(E129*$B$129))</f>
        <v>0</v>
      </c>
      <c r="F130" s="6">
        <f>((F126*$B$126)+(F127*$B$127)+(F128*$B$128)+(F129*$B$129))</f>
        <v>0</v>
      </c>
      <c r="G130" s="6">
        <f>((G126*$B$126)+(G127*$B$127)+(G128*$B$128)+(G129*$B$129))</f>
        <v>0</v>
      </c>
      <c r="H130" s="6">
        <f>((H126*$B$126)+(H127*$B$127)+(H128*$B$128)+(H129*$B$129))</f>
        <v>0</v>
      </c>
      <c r="I130" s="6">
        <f>((I126*$B$126)+(I127*$B$127)+(I128*$B$128)+(I129*$B$129))</f>
        <v>0</v>
      </c>
      <c r="J130" s="6">
        <f>((J126*$B$126)+(J127*$B$127)+(J128*$B$128)+(J129*$B$129))</f>
        <v>0</v>
      </c>
      <c r="K130" s="6">
        <f>((K126*$B$126)+(K127*$B$127)+(K128*$B$128)+(K129*$B$129))</f>
        <v>0</v>
      </c>
      <c r="L130" s="6">
        <f>((L126*$B$126)+(L127*$B$127)+(L128*$B$128)+(L129*$B$129))</f>
        <v>0</v>
      </c>
      <c r="M130" s="6">
        <f>((M126*$B$126)+(M127*$B$127)+(M128*$B$128)+(M129*$B$129))</f>
        <v>0</v>
      </c>
      <c r="N130" s="6">
        <f>((N126*$B$126)+(N127*$B$127)+(N128*$B$128)+(N129*$B$129))</f>
        <v>0</v>
      </c>
      <c r="O130" s="6">
        <f>((O126*$B$126)+(O127*$B$127)+(O128*$B$128)+(O129*$B$129))</f>
        <v>0</v>
      </c>
      <c r="P130" s="6">
        <f>((P126*$B$126)+(P127*$B$127)+(P128*$B$128)+(P129*$B$129))</f>
        <v>0</v>
      </c>
      <c r="Q130" s="6">
        <f>((Q126*$B$126)+(Q127*$B$127)+(Q128*$B$128)+(Q129*$B$129))</f>
        <v>0</v>
      </c>
      <c r="R130" s="6">
        <f>((R126*$B$126)+(R127*$B$127)+(R128*$B$128)+(R129*$B$129))</f>
        <v>0</v>
      </c>
      <c r="S130" s="6">
        <f>((S126*$B$126)+(S127*$B$127)+(S128*$B$128)+(S129*$B$129))</f>
        <v>0</v>
      </c>
      <c r="T130" s="6">
        <f>((T126*$B$126)+(T127*$B$127)+(T128*$B$128)+(T129*$B$129))</f>
        <v>0</v>
      </c>
      <c r="U130" s="6">
        <f>((U126*$B$126)+(U127*$B$127)+(U128*$B$128)+(U129*$B$129))</f>
        <v>0</v>
      </c>
      <c r="V130" s="6">
        <f>((V126*$B$126)+(V127*$B$127)+(V128*$B$128)+(V129*$B$129))</f>
        <v>0</v>
      </c>
      <c r="W130" s="6">
        <f>((W126*$B$126)+(W127*$B$127)+(W128*$B$128)+(W129*$B$129))</f>
        <v>0</v>
      </c>
      <c r="X130" s="6">
        <f>((X126*$B$126)+(X127*$B$127)+(X128*$B$128)+(X129*$B$129))</f>
        <v>0</v>
      </c>
    </row>
    <row r="131" spans="1:2" ht="12.75">
      <c r="A131" s="107" t="s">
        <v>390</v>
      </c>
      <c r="B131" s="33"/>
    </row>
    <row r="132" spans="1:24" ht="12.75">
      <c r="A132" t="s">
        <v>391</v>
      </c>
      <c r="B132" s="123">
        <v>0</v>
      </c>
      <c r="C132">
        <v>110</v>
      </c>
      <c r="D132">
        <v>140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35</v>
      </c>
      <c r="N132">
        <v>2</v>
      </c>
      <c r="O132">
        <v>37</v>
      </c>
      <c r="P132">
        <v>12</v>
      </c>
      <c r="Q132">
        <v>0</v>
      </c>
      <c r="R132">
        <v>0</v>
      </c>
      <c r="S132">
        <v>37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>
      <c r="A133" t="s">
        <v>392</v>
      </c>
      <c r="B133" s="123">
        <v>0</v>
      </c>
      <c r="C133">
        <v>140</v>
      </c>
      <c r="D133">
        <v>180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45</v>
      </c>
      <c r="N133">
        <v>2</v>
      </c>
      <c r="O133">
        <v>47</v>
      </c>
      <c r="P133">
        <v>16</v>
      </c>
      <c r="Q133">
        <v>0</v>
      </c>
      <c r="R133">
        <v>0</v>
      </c>
      <c r="S133">
        <v>47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2.75">
      <c r="A134" t="s">
        <v>393</v>
      </c>
      <c r="B134" s="123">
        <v>0</v>
      </c>
      <c r="C134">
        <v>220</v>
      </c>
      <c r="D134">
        <v>280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70</v>
      </c>
      <c r="N134">
        <v>3</v>
      </c>
      <c r="O134">
        <v>74</v>
      </c>
      <c r="P134">
        <v>25</v>
      </c>
      <c r="Q134">
        <v>0</v>
      </c>
      <c r="R134">
        <v>0</v>
      </c>
      <c r="S134">
        <v>74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>
      <c r="A135" t="s">
        <v>394</v>
      </c>
      <c r="B135" s="123">
        <v>0</v>
      </c>
      <c r="C135">
        <v>110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35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2.75">
      <c r="A136" t="s">
        <v>395</v>
      </c>
      <c r="B136" s="123">
        <v>0</v>
      </c>
      <c r="C136">
        <v>140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45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2.75">
      <c r="A137" t="s">
        <v>396</v>
      </c>
      <c r="B137" s="123">
        <v>0</v>
      </c>
      <c r="C137">
        <v>220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70</v>
      </c>
      <c r="N137">
        <v>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2.75">
      <c r="A138" t="s">
        <v>397</v>
      </c>
      <c r="B138" s="123">
        <v>0</v>
      </c>
      <c r="C138">
        <v>110</v>
      </c>
      <c r="D138">
        <v>150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50</v>
      </c>
      <c r="N138">
        <v>2</v>
      </c>
      <c r="O138">
        <v>43</v>
      </c>
      <c r="P138">
        <v>14</v>
      </c>
      <c r="Q138">
        <v>0</v>
      </c>
      <c r="R138">
        <v>0</v>
      </c>
      <c r="S138">
        <v>43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2.75">
      <c r="A139" t="s">
        <v>398</v>
      </c>
      <c r="B139" s="123">
        <v>0</v>
      </c>
      <c r="C139">
        <v>140</v>
      </c>
      <c r="D139">
        <v>190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60</v>
      </c>
      <c r="N139">
        <v>3</v>
      </c>
      <c r="O139">
        <v>54</v>
      </c>
      <c r="P139">
        <v>18</v>
      </c>
      <c r="Q139">
        <v>0</v>
      </c>
      <c r="R139">
        <v>0</v>
      </c>
      <c r="S139">
        <v>54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2.75">
      <c r="A140" t="s">
        <v>399</v>
      </c>
      <c r="B140" s="123">
        <v>0</v>
      </c>
      <c r="C140">
        <v>220</v>
      </c>
      <c r="D140">
        <v>300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95</v>
      </c>
      <c r="N140">
        <v>4</v>
      </c>
      <c r="O140">
        <v>85</v>
      </c>
      <c r="P140">
        <v>28</v>
      </c>
      <c r="Q140">
        <v>0</v>
      </c>
      <c r="R140">
        <v>0</v>
      </c>
      <c r="S140">
        <v>85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s="6" customFormat="1" ht="12.75">
      <c r="A141" s="111" t="s">
        <v>354</v>
      </c>
      <c r="B141" s="6">
        <f>SUM(B132:B140)</f>
        <v>0</v>
      </c>
      <c r="C141" s="6">
        <f>((C132*$B$132)+(C133*$B$133)+(C134*$B$134)+(C135*$B$135)+(C136*$B$136)+(C137*$B$137)+(C138*$B$138)+(C139*$B$139)+(C131*$B$131))</f>
        <v>0</v>
      </c>
      <c r="D141" s="6">
        <f>((D132*$B$132)+(D133*$B$133)+(D134*$B$134)+(D135*$B$135)+(D136*$B$136)+(D137*$B$137)+(D138*$B$138)+(D139*$B$139)+(D131*$B$131))</f>
        <v>0</v>
      </c>
      <c r="E141" s="6">
        <f>((E132*$B$132)+(E133*$B$133)+(E134*$B$134)+(E135*$B$135)+(E136*$B$136)+(E137*$B$137)+(E138*$B$138)+(E139*$B$139)+(E131*$B$131))</f>
        <v>0</v>
      </c>
      <c r="F141" s="6">
        <f>((F132*$B$132)+(F133*$B$133)+(F134*$B$134)+(F135*$B$135)+(F136*$B$136)+(F137*$B$137)+(F138*$B$138)+(F139*$B$139)+(F131*$B$131))</f>
        <v>0</v>
      </c>
      <c r="G141" s="6">
        <f>((G132*$B$132)+(G133*$B$133)+(G134*$B$134)+(G135*$B$135)+(G136*$B$136)+(G137*$B$137)+(G138*$B$138)+(G139*$B$139)+(G131*$B$131))</f>
        <v>0</v>
      </c>
      <c r="H141" s="6">
        <f>((H132*$B$132)+(H133*$B$133)+(H134*$B$134)+(H135*$B$135)+(H136*$B$136)+(H137*$B$137)+(H138*$B$138)+(H139*$B$139)+(H131*$B$131))</f>
        <v>0</v>
      </c>
      <c r="I141" s="6">
        <f>((I132*$B$132)+(I133*$B$133)+(I134*$B$134)+(I135*$B$135)+(I136*$B$136)+(I137*$B$137)+(I138*$B$138)+(I139*$B$139)+(I131*$B$131))</f>
        <v>0</v>
      </c>
      <c r="J141" s="6">
        <f>((J132*$B$132)+(J133*$B$133)+(J134*$B$134)+(J135*$B$135)+(J136*$B$136)+(J137*$B$137)+(J138*$B$138)+(J139*$B$139)+(J131*$B$131))</f>
        <v>0</v>
      </c>
      <c r="K141" s="6">
        <f>((K132*$B$132)+(K133*$B$133)+(K134*$B$134)+(K135*$B$135)+(K136*$B$136)+(K137*$B$137)+(K138*$B$138)+(K139*$B$139)+(K131*$B$131))</f>
        <v>0</v>
      </c>
      <c r="L141" s="6">
        <f>((L132*$B$132)+(L133*$B$133)+(L134*$B$134)+(L135*$B$135)+(L136*$B$136)+(L137*$B$137)+(L138*$B$138)+(L139*$B$139)+(L131*$B$131))</f>
        <v>0</v>
      </c>
      <c r="M141" s="6">
        <f>((M132*$B$132)+(M133*$B$133)+(M134*$B$134)+(M135*$B$135)+(M136*$B$136)+(M137*$B$137)+(M138*$B$138)+(M139*$B$139)+(M131*$B$131))</f>
        <v>0</v>
      </c>
      <c r="N141" s="6">
        <f>((N132*$B$132)+(N133*$B$133)+(N134*$B$134)+(N135*$B$135)+(N136*$B$136)+(N137*$B$137)+(N138*$B$138)+(N139*$B$139)+(N131*$B$131))</f>
        <v>0</v>
      </c>
      <c r="O141" s="6">
        <f>((O132*$B$132)+(O133*$B$133)+(O134*$B$134)+(O135*$B$135)+(O136*$B$136)+(O137*$B$137)+(O138*$B$138)+(O139*$B$139)+(O131*$B$131))</f>
        <v>0</v>
      </c>
      <c r="P141" s="6">
        <f>((P132*$B$132)+(P133*$B$133)+(P134*$B$134)+(P135*$B$135)+(P136*$B$136)+(P137*$B$137)+(P138*$B$138)+(P139*$B$139)+(P131*$B$131))</f>
        <v>0</v>
      </c>
      <c r="Q141" s="6">
        <f>((Q132*$B$132)+(Q133*$B$133)+(Q134*$B$134)+(Q135*$B$135)+(Q136*$B$136)+(Q137*$B$137)+(Q138*$B$138)+(Q139*$B$139)+(Q131*$B$131))</f>
        <v>0</v>
      </c>
      <c r="R141" s="6">
        <f>((R132*$B$132)+(R133*$B$133)+(R134*$B$134)+(R135*$B$135)+(R136*$B$136)+(R137*$B$137)+(R138*$B$138)+(R139*$B$139)+(R131*$B$131))</f>
        <v>0</v>
      </c>
      <c r="S141" s="6">
        <f>((S132*$B$132)+(S133*$B$133)+(S134*$B$134)+(S135*$B$135)+(S136*$B$136)+(S137*$B$137)+(S138*$B$138)+(S139*$B$139)+(S131*$B$131))</f>
        <v>0</v>
      </c>
      <c r="T141" s="6">
        <f>((T132*$B$132)+(T133*$B$133)+(T134*$B$134)+(T135*$B$135)+(T136*$B$136)+(T137*$B$137)+(T138*$B$138)+(T139*$B$139)+(T131*$B$131))</f>
        <v>0</v>
      </c>
      <c r="U141" s="6">
        <f>((U132*$B$132)+(U133*$B$133)+(U134*$B$134)+(U135*$B$135)+(U136*$B$136)+(U137*$B$137)+(U138*$B$138)+(U139*$B$139)+(U131*$B$131))</f>
        <v>0</v>
      </c>
      <c r="V141" s="6">
        <f>((V132*$B$132)+(V133*$B$133)+(V134*$B$134)+(V135*$B$135)+(V136*$B$136)+(V137*$B$137)+(V138*$B$138)+(V139*$B$139)+(V131*$B$131))</f>
        <v>0</v>
      </c>
      <c r="W141" s="6">
        <f>((W132*$B$132)+(W133*$B$133)+(W134*$B$134)+(W135*$B$135)+(W136*$B$136)+(W137*$B$137)+(W138*$B$138)+(W139*$B$139)+(W131*$B$131))</f>
        <v>0</v>
      </c>
      <c r="X141" s="6">
        <f>((X132*$B$132)+(X133*$B$133)+(X134*$B$134)+(X135*$B$135)+(X136*$B$136)+(X137*$B$137)+(X138*$B$138)+(X139*$B$139)+(X131*$B$131))</f>
        <v>0</v>
      </c>
    </row>
    <row r="143" spans="1:24" s="107" customFormat="1" ht="12.75">
      <c r="A143" s="118" t="s">
        <v>400</v>
      </c>
      <c r="B143" s="33">
        <f>B141+B130+B124+B115+B115+B107+B99+B91+B81+B71+B61+B51+B41+B31+B21+B11</f>
        <v>0</v>
      </c>
      <c r="C143" s="33">
        <f>C141+C130+C124+C115+C115+C107+C99+C91+C81+C71+C61+C51+C41+C31+C21+C11</f>
        <v>0</v>
      </c>
      <c r="D143" s="33">
        <f>D141+D130+D124+D115+D115+D107+D99+D91+D81+D71+D61+D51+D41+D31+D21+D11</f>
        <v>0</v>
      </c>
      <c r="E143" s="33">
        <f>E141+E130+E124+E115+E115+E107+E99+E91+E81+E71+E61+E51+E41+E31+E21+E11</f>
        <v>0</v>
      </c>
      <c r="F143" s="33">
        <f>F141+F130+F124+F115+F115+F107+F99+F91+F81+F71+F61+F51+F41+F31+F21+F11</f>
        <v>0</v>
      </c>
      <c r="G143" s="33">
        <f>G141+G130+G124+G115+G115+G107+G99+G91+G81+G71+G61+G51+G41+G31+G21+G11</f>
        <v>0</v>
      </c>
      <c r="H143" s="33">
        <f>H141+H130+H124+H115+H115+H107+H99+H91+H81+H71+H61+H51+H41+H31+H21+H11</f>
        <v>0</v>
      </c>
      <c r="I143" s="33">
        <f>I141+I130+I124+I115+I115+I107+I99+I91+I81+I71+I61+I51+I41+I31+I21+I11</f>
        <v>0</v>
      </c>
      <c r="J143" s="33">
        <f>J141+J130+J124+J115+J115+J107+J99+J91+J81+J71+J61+J51+J41+J31+J21+J11</f>
        <v>0</v>
      </c>
      <c r="K143" s="33">
        <f>K141+K130+K124+K115+K115+K107+K99+K91+K81+K71+K61+K51+K41+K31+K21+K11</f>
        <v>0</v>
      </c>
      <c r="L143" s="33">
        <f>L141+L130+L124+L115+L115+L107+L99+L91+L81+L71+L61+L51+L41+L31+L21+L11</f>
        <v>0</v>
      </c>
      <c r="M143" s="112">
        <f>M141+M130+M124+M115+M115+M107+M99+M91+M81+M71+M61+M51+M41+M31+M21+M11</f>
        <v>0</v>
      </c>
      <c r="N143" s="107">
        <f>N141+N130+N124+N115+N115+N107+N99+N91+N81+N71+N61+N51+N41+N31+N21+N11</f>
        <v>0</v>
      </c>
      <c r="O143" s="107">
        <f>O141+O130+O124+O115+O115+O107+O99+O91+O81+O71+O61+O51+O41+O31+O21+O11</f>
        <v>0</v>
      </c>
      <c r="P143" s="107">
        <f>P141+P130+P124+P115+P115+P107+P99+P91+P81+P71+P61+P51+P41+P31+P21+P11</f>
        <v>0</v>
      </c>
      <c r="Q143" s="124">
        <f>Q141+Q130+Q124+Q115+Q115+Q107+Q99+Q91+Q81+Q71+Q61+Q51+Q41+Q31+Q21+Q11</f>
        <v>0</v>
      </c>
      <c r="R143" s="107">
        <f>R141+R130+R124+R115+R115+R107+R99+R91+R81+R71+R61+R51+R41+R31+R21+R11</f>
        <v>0</v>
      </c>
      <c r="S143" s="107">
        <f>S141+S130+S124+S115+S115+S107+S99+S91+S81+S71+S61+S51+S41+S31+S21+S11</f>
        <v>0</v>
      </c>
      <c r="T143" s="107">
        <f>T141+T130+T124+T115+T115+T107+T99+T91+T81+T71+T61+T51+T41+T31+T21+T11</f>
        <v>0</v>
      </c>
      <c r="U143" s="107">
        <f>U141+U130+U124+U115+U115+U107+U99+U91+U81+U71+U61+U51+U41+U31+U21+U11</f>
        <v>0</v>
      </c>
      <c r="V143" s="107" t="e">
        <f>V141+V130+V124+V115+V115+V107+V99+V91+V81+V71+V61+V51+V41+V31+V21+V11</f>
        <v>#VALUE!</v>
      </c>
      <c r="W143" s="107">
        <f>W141+W130+W124+W115+W115+W107+W99+W91+W81+W71+W61+W51+W41+W31+W21+W11</f>
        <v>0</v>
      </c>
      <c r="X143" s="107">
        <f>X141+X130+X124+X115+X115+X107+X99+X91+X81+X71+X61+X51+X41+X31+X21+X11</f>
        <v>0</v>
      </c>
    </row>
    <row r="146" spans="1:2" ht="12.75">
      <c r="A146" s="125" t="s">
        <v>291</v>
      </c>
      <c r="B146" s="126">
        <f>(D143/50)+(F143/12)-(MIN(Q143,4)/5)</f>
        <v>0</v>
      </c>
    </row>
    <row r="147" spans="1:2" ht="12.75">
      <c r="A147" s="115" t="s">
        <v>292</v>
      </c>
      <c r="B147" s="112">
        <f>M143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zoomScale="123" zoomScaleNormal="123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1.421875" style="0" customWidth="1"/>
    <col min="2" max="2" width="4.57421875" style="6" customWidth="1"/>
    <col min="3" max="3" width="10.7109375" style="127" customWidth="1"/>
    <col min="4" max="4" width="8.8515625" style="0" customWidth="1"/>
    <col min="5" max="5" width="4.8515625" style="0" customWidth="1"/>
    <col min="6" max="6" width="7.00390625" style="0" customWidth="1"/>
    <col min="7" max="7" width="6.28125" style="0" customWidth="1"/>
    <col min="8" max="8" width="11.421875" style="0" customWidth="1"/>
    <col min="9" max="9" width="8.421875" style="0" customWidth="1"/>
    <col min="10" max="10" width="6.8515625" style="0" customWidth="1"/>
    <col min="11" max="11" width="11.57421875" style="0" customWidth="1"/>
  </cols>
  <sheetData>
    <row r="1" spans="1:10" s="107" customFormat="1" ht="12.75">
      <c r="A1" s="107" t="s">
        <v>401</v>
      </c>
      <c r="B1" s="33"/>
      <c r="C1" s="38" t="s">
        <v>193</v>
      </c>
      <c r="D1" s="107" t="s">
        <v>194</v>
      </c>
      <c r="E1" s="107" t="s">
        <v>195</v>
      </c>
      <c r="F1" s="107" t="s">
        <v>196</v>
      </c>
      <c r="G1" s="107" t="s">
        <v>197</v>
      </c>
      <c r="H1" s="107" t="s">
        <v>198</v>
      </c>
      <c r="I1" s="107" t="s">
        <v>199</v>
      </c>
      <c r="J1" s="107" t="s">
        <v>200</v>
      </c>
    </row>
    <row r="2" spans="1:3" s="107" customFormat="1" ht="12.75">
      <c r="A2" s="107" t="s">
        <v>402</v>
      </c>
      <c r="B2" s="33"/>
      <c r="C2" s="38"/>
    </row>
    <row r="3" spans="1:10" ht="12.75">
      <c r="A3" t="s">
        <v>403</v>
      </c>
      <c r="C3" s="26">
        <v>0</v>
      </c>
      <c r="D3">
        <v>210</v>
      </c>
      <c r="E3">
        <v>12</v>
      </c>
      <c r="F3">
        <v>18</v>
      </c>
      <c r="G3">
        <v>3</v>
      </c>
      <c r="H3">
        <v>30</v>
      </c>
      <c r="I3">
        <v>330</v>
      </c>
      <c r="J3">
        <v>9</v>
      </c>
    </row>
    <row r="4" spans="1:10" ht="12.75">
      <c r="A4" t="s">
        <v>404</v>
      </c>
      <c r="C4" s="26">
        <v>0</v>
      </c>
      <c r="D4">
        <v>260</v>
      </c>
      <c r="E4">
        <v>16</v>
      </c>
      <c r="F4">
        <v>20</v>
      </c>
      <c r="G4">
        <v>4</v>
      </c>
      <c r="H4">
        <v>40</v>
      </c>
      <c r="I4">
        <v>350</v>
      </c>
      <c r="J4">
        <v>10</v>
      </c>
    </row>
    <row r="5" spans="1:10" ht="12.75">
      <c r="A5" t="s">
        <v>405</v>
      </c>
      <c r="C5" s="26">
        <v>0</v>
      </c>
      <c r="D5">
        <v>210</v>
      </c>
      <c r="E5">
        <v>10</v>
      </c>
      <c r="F5">
        <v>20</v>
      </c>
      <c r="G5">
        <v>3</v>
      </c>
      <c r="H5">
        <v>30</v>
      </c>
      <c r="I5">
        <v>570</v>
      </c>
      <c r="J5">
        <v>11</v>
      </c>
    </row>
    <row r="6" spans="1:10" ht="12.75">
      <c r="A6" t="s">
        <v>406</v>
      </c>
      <c r="C6" s="26">
        <v>0</v>
      </c>
      <c r="D6">
        <v>190</v>
      </c>
      <c r="E6">
        <v>7</v>
      </c>
      <c r="F6">
        <v>19</v>
      </c>
      <c r="G6">
        <v>2</v>
      </c>
      <c r="H6">
        <v>35</v>
      </c>
      <c r="I6">
        <v>480</v>
      </c>
      <c r="J6">
        <v>13</v>
      </c>
    </row>
    <row r="7" spans="1:10" ht="12.75">
      <c r="A7" t="s">
        <v>407</v>
      </c>
      <c r="C7" s="26">
        <v>0</v>
      </c>
      <c r="D7">
        <v>280</v>
      </c>
      <c r="E7">
        <v>17</v>
      </c>
      <c r="F7">
        <v>20</v>
      </c>
      <c r="G7">
        <v>2</v>
      </c>
      <c r="H7">
        <v>35</v>
      </c>
      <c r="I7">
        <v>630</v>
      </c>
      <c r="J7">
        <v>12</v>
      </c>
    </row>
    <row r="8" spans="1:10" ht="12.75">
      <c r="A8" t="s">
        <v>408</v>
      </c>
      <c r="C8" s="26">
        <v>0</v>
      </c>
      <c r="D8">
        <v>380</v>
      </c>
      <c r="E8">
        <v>17</v>
      </c>
      <c r="F8">
        <v>43</v>
      </c>
      <c r="G8">
        <v>9</v>
      </c>
      <c r="H8">
        <v>30</v>
      </c>
      <c r="I8">
        <v>740</v>
      </c>
      <c r="J8">
        <v>15</v>
      </c>
    </row>
    <row r="9" spans="1:10" ht="12.75">
      <c r="A9" t="s">
        <v>409</v>
      </c>
      <c r="C9" s="26">
        <v>0</v>
      </c>
      <c r="D9">
        <v>420</v>
      </c>
      <c r="E9">
        <v>21</v>
      </c>
      <c r="F9">
        <v>45</v>
      </c>
      <c r="G9">
        <v>10</v>
      </c>
      <c r="H9">
        <v>40</v>
      </c>
      <c r="I9">
        <v>760</v>
      </c>
      <c r="J9">
        <v>15</v>
      </c>
    </row>
    <row r="10" spans="1:10" s="107" customFormat="1" ht="12.75">
      <c r="A10" s="107" t="s">
        <v>410</v>
      </c>
      <c r="B10" s="111" t="s">
        <v>211</v>
      </c>
      <c r="C10" s="38">
        <f>SUM(C3:C9)</f>
        <v>0</v>
      </c>
      <c r="D10" s="107">
        <f>(D3*$C3)+(D4*$C4)+(D5*$C5)+(D6*$C6)+(D7*$C7)+(D8*$C8)+(D9*$C9)</f>
        <v>0</v>
      </c>
      <c r="E10" s="107">
        <f>(E3*$C3)+(E4*$C4)+(E5*$C5)+(E6*$C6)+(E7*$C7)+(E8*$C8)+(E9*$C9)</f>
        <v>0</v>
      </c>
      <c r="F10" s="107">
        <f>(F3*$C3)+(F4*$C4)+(F5*$C5)+(F6*$C6)+(F7*$C7)+(F8*$C8)+(F9*$C9)</f>
        <v>0</v>
      </c>
      <c r="G10" s="107">
        <f>(G3*$C3)+(G4*$C4)+(G5*$C5)+(G6*$C6)+(G7*$C7)+(G8*$C8)+(G9*$C9)</f>
        <v>0</v>
      </c>
      <c r="H10" s="107">
        <f>(H3*$C3)+(H4*$C4)+(H5*$C5)+(H6*$C6)+(H7*$C7)+(H8*$C8)+(H9*$C9)</f>
        <v>0</v>
      </c>
      <c r="I10" s="107">
        <f>(I3*$C3)+(I4*$C4)+(I5*$C5)+(I6*$C6)+(I7*$C7)+(I8*$C8)+(I9*$C9)</f>
        <v>0</v>
      </c>
      <c r="J10" s="107">
        <f>(J3*$C3)+(J4*$C4)+(J5*$C5)+(J6*$C6)+(J7*$C7)+(J8*$C8)+(J9*$C9)</f>
        <v>0</v>
      </c>
    </row>
    <row r="11" spans="1:10" ht="12.75">
      <c r="A11" t="s">
        <v>411</v>
      </c>
      <c r="C11" s="26">
        <v>0</v>
      </c>
      <c r="D11">
        <v>370</v>
      </c>
      <c r="E11">
        <v>12</v>
      </c>
      <c r="F11">
        <v>54</v>
      </c>
      <c r="G11">
        <v>12</v>
      </c>
      <c r="H11">
        <v>10</v>
      </c>
      <c r="I11">
        <v>1080</v>
      </c>
      <c r="J11">
        <v>13</v>
      </c>
    </row>
    <row r="12" spans="1:10" ht="12.75">
      <c r="A12" t="s">
        <v>412</v>
      </c>
      <c r="C12" s="26">
        <v>0</v>
      </c>
      <c r="D12">
        <v>520</v>
      </c>
      <c r="E12">
        <v>22</v>
      </c>
      <c r="F12">
        <v>65</v>
      </c>
      <c r="G12">
        <v>13</v>
      </c>
      <c r="H12">
        <v>25</v>
      </c>
      <c r="I12">
        <v>1270</v>
      </c>
      <c r="J12">
        <v>16</v>
      </c>
    </row>
    <row r="13" spans="1:10" ht="12.75">
      <c r="A13" t="s">
        <v>413</v>
      </c>
      <c r="C13" s="26">
        <v>0</v>
      </c>
      <c r="D13">
        <v>330</v>
      </c>
      <c r="E13">
        <v>13</v>
      </c>
      <c r="F13">
        <v>40</v>
      </c>
      <c r="G13">
        <v>4</v>
      </c>
      <c r="H13">
        <v>25</v>
      </c>
      <c r="I13">
        <v>900</v>
      </c>
      <c r="J13">
        <v>13</v>
      </c>
    </row>
    <row r="14" spans="1:10" ht="12.75">
      <c r="A14" t="s">
        <v>414</v>
      </c>
      <c r="C14" s="26">
        <v>0</v>
      </c>
      <c r="D14">
        <v>430</v>
      </c>
      <c r="E14">
        <v>18</v>
      </c>
      <c r="F14">
        <v>50</v>
      </c>
      <c r="G14">
        <v>9</v>
      </c>
      <c r="H14">
        <v>40</v>
      </c>
      <c r="I14">
        <v>1210</v>
      </c>
      <c r="J14">
        <v>17</v>
      </c>
    </row>
    <row r="15" spans="1:10" ht="12.75">
      <c r="A15" t="s">
        <v>415</v>
      </c>
      <c r="C15" s="26">
        <v>0</v>
      </c>
      <c r="D15">
        <v>410</v>
      </c>
      <c r="E15">
        <v>16</v>
      </c>
      <c r="F15">
        <v>49</v>
      </c>
      <c r="G15">
        <v>8</v>
      </c>
      <c r="H15">
        <v>45</v>
      </c>
      <c r="I15">
        <v>1120</v>
      </c>
      <c r="J15">
        <v>20</v>
      </c>
    </row>
    <row r="16" spans="1:10" ht="12.75">
      <c r="A16" t="s">
        <v>416</v>
      </c>
      <c r="C16" s="26">
        <v>0</v>
      </c>
      <c r="D16">
        <v>420</v>
      </c>
      <c r="E16">
        <v>16</v>
      </c>
      <c r="F16">
        <v>48</v>
      </c>
      <c r="G16">
        <v>8</v>
      </c>
      <c r="H16">
        <v>35</v>
      </c>
      <c r="I16">
        <v>1140</v>
      </c>
      <c r="J16">
        <v>21</v>
      </c>
    </row>
    <row r="17" spans="1:10" ht="12.75">
      <c r="A17" t="s">
        <v>417</v>
      </c>
      <c r="C17" s="26">
        <v>0</v>
      </c>
      <c r="D17">
        <v>510</v>
      </c>
      <c r="E17">
        <v>23</v>
      </c>
      <c r="F17">
        <v>52</v>
      </c>
      <c r="G17">
        <v>11</v>
      </c>
      <c r="H17">
        <v>60</v>
      </c>
      <c r="I17">
        <v>1500</v>
      </c>
      <c r="J17">
        <v>23</v>
      </c>
    </row>
    <row r="18" spans="1:10" ht="12.75">
      <c r="A18" t="s">
        <v>418</v>
      </c>
      <c r="C18" s="26">
        <v>0</v>
      </c>
      <c r="D18">
        <v>460</v>
      </c>
      <c r="E18">
        <v>17</v>
      </c>
      <c r="F18">
        <v>50</v>
      </c>
      <c r="G18">
        <v>3</v>
      </c>
      <c r="H18">
        <v>70</v>
      </c>
      <c r="I18">
        <v>1200</v>
      </c>
      <c r="J18">
        <v>27</v>
      </c>
    </row>
    <row r="19" spans="1:10" ht="12.75">
      <c r="A19" t="s">
        <v>419</v>
      </c>
      <c r="C19" s="26">
        <v>0</v>
      </c>
      <c r="D19">
        <v>470</v>
      </c>
      <c r="E19">
        <v>18</v>
      </c>
      <c r="F19">
        <v>48</v>
      </c>
      <c r="G19">
        <v>3</v>
      </c>
      <c r="H19">
        <v>55</v>
      </c>
      <c r="I19">
        <v>1230</v>
      </c>
      <c r="J19">
        <v>28</v>
      </c>
    </row>
    <row r="20" spans="1:10" ht="12.75">
      <c r="A20" t="s">
        <v>420</v>
      </c>
      <c r="C20" s="26">
        <v>0</v>
      </c>
      <c r="D20">
        <v>380</v>
      </c>
      <c r="E20">
        <v>15</v>
      </c>
      <c r="F20">
        <v>49</v>
      </c>
      <c r="G20">
        <v>4</v>
      </c>
      <c r="H20">
        <v>30</v>
      </c>
      <c r="I20">
        <v>1100</v>
      </c>
      <c r="J20">
        <v>14</v>
      </c>
    </row>
    <row r="21" spans="1:10" ht="12.75">
      <c r="A21" t="s">
        <v>421</v>
      </c>
      <c r="C21" s="26">
        <v>0</v>
      </c>
      <c r="D21">
        <v>370</v>
      </c>
      <c r="E21">
        <v>12</v>
      </c>
      <c r="F21">
        <v>48</v>
      </c>
      <c r="G21">
        <v>3</v>
      </c>
      <c r="H21">
        <v>35</v>
      </c>
      <c r="I21">
        <v>1000</v>
      </c>
      <c r="J21">
        <v>17</v>
      </c>
    </row>
    <row r="22" spans="1:10" ht="12.75">
      <c r="A22" t="s">
        <v>422</v>
      </c>
      <c r="C22" s="26">
        <v>0</v>
      </c>
      <c r="D22">
        <v>370</v>
      </c>
      <c r="E22">
        <v>12</v>
      </c>
      <c r="F22">
        <v>47</v>
      </c>
      <c r="G22">
        <v>3</v>
      </c>
      <c r="H22">
        <v>25</v>
      </c>
      <c r="I22">
        <v>1020</v>
      </c>
      <c r="J22">
        <v>18</v>
      </c>
    </row>
    <row r="23" spans="1:10" ht="12.75">
      <c r="A23" t="s">
        <v>423</v>
      </c>
      <c r="C23" s="26">
        <v>0</v>
      </c>
      <c r="D23">
        <v>730</v>
      </c>
      <c r="E23">
        <v>35</v>
      </c>
      <c r="F23">
        <v>75</v>
      </c>
      <c r="G23">
        <v>11</v>
      </c>
      <c r="H23">
        <v>65</v>
      </c>
      <c r="I23">
        <v>2090</v>
      </c>
      <c r="J23">
        <v>27</v>
      </c>
    </row>
    <row r="24" spans="1:10" ht="12.75">
      <c r="A24" t="s">
        <v>424</v>
      </c>
      <c r="C24" s="26">
        <v>0</v>
      </c>
      <c r="D24">
        <v>690</v>
      </c>
      <c r="E24">
        <v>29</v>
      </c>
      <c r="F24">
        <v>73</v>
      </c>
      <c r="G24">
        <v>8</v>
      </c>
      <c r="H24">
        <v>70</v>
      </c>
      <c r="I24">
        <v>1900</v>
      </c>
      <c r="J24">
        <v>33</v>
      </c>
    </row>
    <row r="25" spans="1:10" ht="12.75">
      <c r="A25" t="s">
        <v>425</v>
      </c>
      <c r="C25" s="26">
        <v>0</v>
      </c>
      <c r="D25">
        <v>690</v>
      </c>
      <c r="E25">
        <v>30</v>
      </c>
      <c r="F25">
        <v>72</v>
      </c>
      <c r="G25">
        <v>8</v>
      </c>
      <c r="H25">
        <v>60</v>
      </c>
      <c r="I25">
        <v>1970</v>
      </c>
      <c r="J25">
        <v>30</v>
      </c>
    </row>
    <row r="26" spans="1:10" s="107" customFormat="1" ht="12.75">
      <c r="A26" s="107" t="s">
        <v>426</v>
      </c>
      <c r="B26" s="111" t="s">
        <v>211</v>
      </c>
      <c r="C26" s="38">
        <f>SUM(C11:C25)</f>
        <v>0</v>
      </c>
      <c r="D26" s="107">
        <f>(D11*$C11)+(D12*$C12)+(D13*$C13)+(D14*$C14)+(D15*$C15)+(D16*$C16)+(D17*$C17)+(D18*$C18)+(D19*$C19)+(D20*$C20)+(D21*$C21)+(D22*$C22)+(D23*$C23)+(D24*$C24)+(D25*$C25)</f>
        <v>0</v>
      </c>
      <c r="E26" s="107">
        <f>(E11*$C11)+(E12*$C12)+(E13*$C13)+(E14*$C14)+(E15*$C15)+(E16*$C16)+(E17*$C17)+(E18*$C18)+(E19*$C19)+(E20*$C20)+(E21*$C21)+(E22*$C22)+(E23*$C23)+(E24*$C24)+(E25*$C25)</f>
        <v>0</v>
      </c>
      <c r="F26" s="107">
        <f>(F11*$C11)+(F12*$C12)+(F13*$C13)+(F14*$C14)+(F15*$C15)+(F16*$C16)+(F17*$C17)+(F18*$C18)+(F19*$C19)+(F20*$C20)+(F21*$C21)+(F22*$C22)+(F23*$C23)+(F24*$C24)+(F25*$C25)</f>
        <v>0</v>
      </c>
      <c r="G26" s="107">
        <f>(G11*$C11)+(G12*$C12)+(G13*$C13)+(G14*$C14)+(G15*$C15)+(G16*$C16)+(G17*$C17)+(G18*$C18)+(G19*$C19)+(G20*$C20)+(G21*$C21)+(G22*$C22)+(G23*$C23)+(G24*$C24)+(G25*$C25)</f>
        <v>0</v>
      </c>
      <c r="H26" s="107">
        <f>(H11*$C11)+(H12*$C12)+(H13*$C13)+(H14*$C14)+(H15*$C15)+(H16*$C16)+(H17*$C17)+(H18*$C18)+(H19*$C19)+(H20*$C20)+(H21*$C21)+(H22*$C22)+(H23*$C23)+(H24*$C24)+(H25*$C25)</f>
        <v>0</v>
      </c>
      <c r="I26" s="107">
        <f>(I11*$C11)+(I12*$C12)+(I13*$C13)+(I14*$C14)+(I15*$C15)+(I16*$C16)+(I17*$C17)+(I18*$C18)+(I19*$C19)+(I20*$C20)+(I21*$C21)+(I22*$C22)+(I23*$C23)+(I24*$C24)+(I25*$C25)</f>
        <v>0</v>
      </c>
      <c r="J26" s="107">
        <f>(J11*$C11)+(J12*$C12)+(J13*$C13)+(J14*$C14)+(J15*$C15)+(J16*$C16)+(J17*$C17)+(J18*$C18)+(J19*$C19)+(J20*$C20)+(J21*$C21)+(J22*$C22)+(J23*$C23)+(J24*$C24)+(J25*$C25)</f>
        <v>0</v>
      </c>
    </row>
    <row r="27" spans="1:10" ht="12.75">
      <c r="A27" t="s">
        <v>427</v>
      </c>
      <c r="C27" s="26">
        <v>0</v>
      </c>
      <c r="D27">
        <v>380</v>
      </c>
      <c r="E27">
        <v>23</v>
      </c>
      <c r="F27">
        <v>29</v>
      </c>
      <c r="G27">
        <v>3</v>
      </c>
      <c r="H27">
        <v>40</v>
      </c>
      <c r="I27">
        <v>580</v>
      </c>
      <c r="J27">
        <v>14</v>
      </c>
    </row>
    <row r="28" spans="1:10" ht="12.75">
      <c r="A28" t="s">
        <v>428</v>
      </c>
      <c r="C28" s="26">
        <v>0</v>
      </c>
      <c r="D28">
        <v>360</v>
      </c>
      <c r="E28">
        <v>20</v>
      </c>
      <c r="F28">
        <v>28</v>
      </c>
      <c r="G28">
        <v>2</v>
      </c>
      <c r="H28">
        <v>45</v>
      </c>
      <c r="I28">
        <v>490</v>
      </c>
      <c r="J28">
        <v>17</v>
      </c>
    </row>
    <row r="29" spans="1:10" ht="12.75">
      <c r="A29" t="s">
        <v>429</v>
      </c>
      <c r="C29" s="26">
        <v>0</v>
      </c>
      <c r="D29">
        <v>360</v>
      </c>
      <c r="E29">
        <v>20</v>
      </c>
      <c r="F29">
        <v>27</v>
      </c>
      <c r="G29">
        <v>2</v>
      </c>
      <c r="H29">
        <v>35</v>
      </c>
      <c r="I29">
        <v>500</v>
      </c>
      <c r="J29">
        <v>17</v>
      </c>
    </row>
    <row r="30" spans="1:10" ht="12.75">
      <c r="A30" t="s">
        <v>430</v>
      </c>
      <c r="C30" s="26">
        <v>0</v>
      </c>
      <c r="D30">
        <v>420</v>
      </c>
      <c r="E30">
        <v>27</v>
      </c>
      <c r="F30">
        <v>30</v>
      </c>
      <c r="G30">
        <v>3</v>
      </c>
      <c r="H30">
        <v>35</v>
      </c>
      <c r="I30">
        <v>760</v>
      </c>
      <c r="J30">
        <v>14</v>
      </c>
    </row>
    <row r="31" spans="1:10" ht="12.75">
      <c r="A31" t="s">
        <v>431</v>
      </c>
      <c r="C31" s="26">
        <v>0</v>
      </c>
      <c r="D31">
        <v>400</v>
      </c>
      <c r="E31">
        <v>24</v>
      </c>
      <c r="F31">
        <v>28</v>
      </c>
      <c r="G31">
        <v>2</v>
      </c>
      <c r="H31">
        <v>40</v>
      </c>
      <c r="I31">
        <v>660</v>
      </c>
      <c r="J31">
        <v>17</v>
      </c>
    </row>
    <row r="32" spans="1:10" ht="12.75">
      <c r="A32" t="s">
        <v>432</v>
      </c>
      <c r="C32" s="26">
        <v>0</v>
      </c>
      <c r="D32">
        <v>400</v>
      </c>
      <c r="E32">
        <v>24</v>
      </c>
      <c r="F32">
        <v>27</v>
      </c>
      <c r="G32">
        <v>2</v>
      </c>
      <c r="H32">
        <v>30</v>
      </c>
      <c r="I32">
        <v>680</v>
      </c>
      <c r="J32">
        <v>17</v>
      </c>
    </row>
    <row r="33" spans="1:10" ht="12.75">
      <c r="A33" t="s">
        <v>433</v>
      </c>
      <c r="C33" s="26">
        <v>0</v>
      </c>
      <c r="D33">
        <v>370</v>
      </c>
      <c r="E33">
        <v>22</v>
      </c>
      <c r="F33">
        <v>30</v>
      </c>
      <c r="G33">
        <v>3</v>
      </c>
      <c r="H33">
        <v>25</v>
      </c>
      <c r="I33">
        <v>740</v>
      </c>
      <c r="J33">
        <v>13</v>
      </c>
    </row>
    <row r="34" spans="1:10" ht="12.75">
      <c r="A34" t="s">
        <v>434</v>
      </c>
      <c r="C34" s="26">
        <v>0</v>
      </c>
      <c r="D34">
        <v>350</v>
      </c>
      <c r="E34">
        <v>19</v>
      </c>
      <c r="F34">
        <v>29</v>
      </c>
      <c r="G34">
        <v>2</v>
      </c>
      <c r="H34">
        <v>25</v>
      </c>
      <c r="I34">
        <v>640</v>
      </c>
      <c r="J34">
        <v>16</v>
      </c>
    </row>
    <row r="35" spans="1:10" ht="12.75">
      <c r="A35" t="s">
        <v>435</v>
      </c>
      <c r="C35" s="26">
        <v>0</v>
      </c>
      <c r="D35">
        <v>350</v>
      </c>
      <c r="E35">
        <v>19</v>
      </c>
      <c r="F35">
        <v>28</v>
      </c>
      <c r="G35">
        <v>1</v>
      </c>
      <c r="H35">
        <v>20</v>
      </c>
      <c r="I35">
        <v>660</v>
      </c>
      <c r="J35">
        <v>16</v>
      </c>
    </row>
    <row r="36" spans="1:10" s="107" customFormat="1" ht="12.75">
      <c r="A36" s="107" t="s">
        <v>436</v>
      </c>
      <c r="B36" s="111" t="s">
        <v>211</v>
      </c>
      <c r="C36" s="38">
        <f>SUM(C27:C35)</f>
        <v>0</v>
      </c>
      <c r="D36" s="107">
        <f>(D27*$C27)+(D28*$C28)+(D29*$C29)+(D30*$C30)+(D31*$C31)+(D32*$C32)+(D33*$C33)+(D34*$C34)+(D35*$C35)</f>
        <v>0</v>
      </c>
      <c r="E36" s="107">
        <f>(E27*$C27)+(E28*$C28)+(E29*$C29)+(E30*$C30)+(E31*$C31)+(E32*$C32)+(E33*$C33)+(E34*$C34)+(E35*$C35)</f>
        <v>0</v>
      </c>
      <c r="F36" s="107">
        <f>(F27*$C27)+(F28*$C28)+(F29*$C29)+(F30*$C30)+(F31*$C31)+(F32*$C32)+(F33*$C33)+(F34*$C34)+(F35*$C35)</f>
        <v>0</v>
      </c>
      <c r="G36" s="107">
        <f>(G27*$C27)+(G28*$C28)+(G29*$C29)+(G30*$C30)+(G31*$C31)+(G32*$C32)+(G33*$C33)+(G34*$C34)+(G35*$C35)</f>
        <v>0</v>
      </c>
      <c r="H36" s="107">
        <f>(H27*$C27)+(H28*$C28)+(H29*$C29)+(H30*$C30)+(H31*$C31)+(H32*$C32)+(H33*$C33)+(H34*$C34)+(H35*$C35)</f>
        <v>0</v>
      </c>
      <c r="I36" s="107">
        <f>(I27*$C27)+(I28*$C28)+(I29*$C29)+(I30*$C30)+(I31*$C31)+(I32*$C32)+(I33*$C33)+(I34*$C34)+(I35*$C35)</f>
        <v>0</v>
      </c>
      <c r="J36" s="107">
        <f>(J27*$C27)+(J28*$C28)+(J29*$C29)+(J30*$C30)+(J31*$C31)+(J32*$C32)+(J33*$C33)+(J34*$C34)+(J35*$C35)</f>
        <v>0</v>
      </c>
    </row>
    <row r="37" spans="1:10" ht="12.75">
      <c r="A37" t="s">
        <v>437</v>
      </c>
      <c r="C37" s="26">
        <v>0</v>
      </c>
      <c r="D37">
        <v>300</v>
      </c>
      <c r="E37">
        <v>14</v>
      </c>
      <c r="F37">
        <v>27</v>
      </c>
      <c r="G37">
        <v>3</v>
      </c>
      <c r="H37">
        <v>35</v>
      </c>
      <c r="I37">
        <v>550</v>
      </c>
      <c r="J37">
        <v>17</v>
      </c>
    </row>
    <row r="38" spans="1:10" ht="12.75">
      <c r="A38" t="s">
        <v>438</v>
      </c>
      <c r="C38" s="26">
        <v>0</v>
      </c>
      <c r="D38">
        <v>300</v>
      </c>
      <c r="E38">
        <v>13</v>
      </c>
      <c r="F38">
        <v>28</v>
      </c>
      <c r="G38">
        <v>3</v>
      </c>
      <c r="H38">
        <v>45</v>
      </c>
      <c r="I38">
        <v>530</v>
      </c>
      <c r="J38">
        <v>16</v>
      </c>
    </row>
    <row r="39" spans="1:10" ht="12.75">
      <c r="A39" t="s">
        <v>439</v>
      </c>
      <c r="C39" s="26">
        <v>0</v>
      </c>
      <c r="D39">
        <v>300</v>
      </c>
      <c r="E39">
        <v>14</v>
      </c>
      <c r="F39">
        <v>27</v>
      </c>
      <c r="G39">
        <v>3</v>
      </c>
      <c r="H39">
        <v>35</v>
      </c>
      <c r="I39">
        <v>550</v>
      </c>
      <c r="J39">
        <v>17</v>
      </c>
    </row>
    <row r="40" spans="1:10" ht="12.75">
      <c r="A40" t="s">
        <v>440</v>
      </c>
      <c r="C40" s="26">
        <v>0</v>
      </c>
      <c r="D40">
        <v>360</v>
      </c>
      <c r="E40">
        <v>21</v>
      </c>
      <c r="F40">
        <v>29</v>
      </c>
      <c r="G40">
        <v>4</v>
      </c>
      <c r="H40">
        <v>35</v>
      </c>
      <c r="I40">
        <v>810</v>
      </c>
      <c r="J40">
        <v>13</v>
      </c>
    </row>
    <row r="41" spans="1:10" ht="12.75">
      <c r="A41" t="s">
        <v>441</v>
      </c>
      <c r="C41" s="26">
        <v>0</v>
      </c>
      <c r="D41">
        <v>340</v>
      </c>
      <c r="E41">
        <v>18</v>
      </c>
      <c r="F41">
        <v>28</v>
      </c>
      <c r="G41">
        <v>3</v>
      </c>
      <c r="H41">
        <v>40</v>
      </c>
      <c r="I41">
        <v>710</v>
      </c>
      <c r="J41">
        <v>16</v>
      </c>
    </row>
    <row r="42" spans="1:10" ht="12.75">
      <c r="A42" t="s">
        <v>442</v>
      </c>
      <c r="C42" s="26">
        <v>0</v>
      </c>
      <c r="D42">
        <v>340</v>
      </c>
      <c r="E42">
        <v>18</v>
      </c>
      <c r="F42">
        <v>28</v>
      </c>
      <c r="G42">
        <v>3</v>
      </c>
      <c r="H42">
        <v>35</v>
      </c>
      <c r="I42">
        <v>760</v>
      </c>
      <c r="J42">
        <v>15</v>
      </c>
    </row>
    <row r="43" spans="1:10" ht="12.75">
      <c r="A43" t="s">
        <v>443</v>
      </c>
      <c r="C43" s="26">
        <v>0</v>
      </c>
      <c r="D43">
        <v>310</v>
      </c>
      <c r="E43">
        <v>15</v>
      </c>
      <c r="F43">
        <v>30</v>
      </c>
      <c r="G43">
        <v>4</v>
      </c>
      <c r="H43">
        <v>25</v>
      </c>
      <c r="I43">
        <v>780</v>
      </c>
      <c r="J43">
        <v>13</v>
      </c>
    </row>
    <row r="44" spans="1:10" ht="12.75">
      <c r="A44" t="s">
        <v>444</v>
      </c>
      <c r="C44" s="26">
        <v>0</v>
      </c>
      <c r="D44">
        <v>290</v>
      </c>
      <c r="E44">
        <v>13</v>
      </c>
      <c r="F44">
        <v>29</v>
      </c>
      <c r="G44">
        <v>3</v>
      </c>
      <c r="H44">
        <v>25</v>
      </c>
      <c r="I44">
        <v>690</v>
      </c>
      <c r="J44">
        <v>15</v>
      </c>
    </row>
    <row r="45" spans="1:10" ht="12.75">
      <c r="A45" t="s">
        <v>445</v>
      </c>
      <c r="C45" s="26">
        <v>0</v>
      </c>
      <c r="D45">
        <v>290</v>
      </c>
      <c r="E45">
        <v>13</v>
      </c>
      <c r="F45">
        <v>28</v>
      </c>
      <c r="G45">
        <v>2</v>
      </c>
      <c r="H45">
        <v>20</v>
      </c>
      <c r="I45">
        <v>700</v>
      </c>
      <c r="J45">
        <v>16</v>
      </c>
    </row>
    <row r="46" spans="1:10" ht="12.75">
      <c r="A46" t="s">
        <v>446</v>
      </c>
      <c r="C46" s="26">
        <v>0</v>
      </c>
      <c r="D46">
        <v>560</v>
      </c>
      <c r="E46">
        <v>33</v>
      </c>
      <c r="F46">
        <v>44</v>
      </c>
      <c r="G46">
        <v>6</v>
      </c>
      <c r="H46">
        <v>60</v>
      </c>
      <c r="I46">
        <v>980</v>
      </c>
      <c r="J46">
        <v>21</v>
      </c>
    </row>
    <row r="47" spans="1:10" ht="12.75">
      <c r="A47" t="s">
        <v>447</v>
      </c>
      <c r="C47" s="26">
        <v>0</v>
      </c>
      <c r="D47">
        <v>610</v>
      </c>
      <c r="E47">
        <v>37</v>
      </c>
      <c r="F47">
        <v>47</v>
      </c>
      <c r="G47">
        <v>6</v>
      </c>
      <c r="H47">
        <v>70</v>
      </c>
      <c r="I47">
        <v>990</v>
      </c>
      <c r="J47">
        <v>22</v>
      </c>
    </row>
    <row r="48" spans="1:10" s="107" customFormat="1" ht="12.75">
      <c r="A48" s="107" t="s">
        <v>448</v>
      </c>
      <c r="B48" s="111" t="s">
        <v>211</v>
      </c>
      <c r="C48" s="38">
        <f>SUM(C37:C47)</f>
        <v>0</v>
      </c>
      <c r="D48" s="107">
        <f>(D37*$C37)+(D38*$C38)+(D39*$C39)+(D40*$C40)+(D41*$C41)+(D42*$C42)+(D43*$C43)+(D44*$C44)+(D45*$C45)+(D46*$C46)+(D47*$C47)</f>
        <v>0</v>
      </c>
      <c r="E48" s="107">
        <f>(E37*$C37)+(E38*$C38)+(E39*$C39)+(E40*$C40)+(E41*$C41)+(E42*$C42)+(E43*$C43)+(E44*$C44)+(E45*$C45)+(E46*$C46)+(E47*$C47)</f>
        <v>0</v>
      </c>
      <c r="F48" s="107">
        <f>(F37*$C37)+(F38*$C38)+(F39*$C39)+(F40*$C40)+(F41*$C41)+(F42*$C42)+(F43*$C43)+(F44*$C44)+(F45*$C45)+(F46*$C46)+(F47*$C47)</f>
        <v>0</v>
      </c>
      <c r="G48" s="107">
        <f>(G37*$C37)+(G38*$C38)+(G39*$C39)+(G40*$C40)+(G41*$C41)+(G42*$C42)+(G43*$C43)+(G44*$C44)+(G45*$C45)+(G46*$C46)+(G47*$C47)</f>
        <v>0</v>
      </c>
      <c r="H48" s="107">
        <f>(H37*$C37)+(H38*$C38)+(H39*$C39)+(H40*$C40)+(H41*$C41)+(H42*$C42)+(H43*$C43)+(H44*$C44)+(H45*$C45)+(H46*$C46)+(H47*$C47)</f>
        <v>0</v>
      </c>
      <c r="I48" s="107">
        <f>(I37*$C37)+(I38*$C38)+(I39*$C39)+(I40*$C40)+(I41*$C41)+(I42*$C42)+(I43*$C43)+(I44*$C44)+(I45*$C45)+(I46*$C46)+(I47*$C47)</f>
        <v>0</v>
      </c>
      <c r="J48" s="107">
        <f>(J37*$C37)+(J38*$C38)+(J39*$C39)+(J40*$C40)+(J41*$C41)+(J42*$C42)+(J43*$C43)+(J44*$C44)+(J45*$C45)+(J46*$C46)+(J47*$C47)</f>
        <v>0</v>
      </c>
    </row>
    <row r="49" spans="1:11" ht="12.75">
      <c r="A49" t="s">
        <v>449</v>
      </c>
      <c r="C49" s="26">
        <v>0</v>
      </c>
      <c r="D49">
        <v>320</v>
      </c>
      <c r="E49">
        <v>18</v>
      </c>
      <c r="F49">
        <v>34</v>
      </c>
      <c r="G49">
        <v>3</v>
      </c>
      <c r="H49">
        <v>3</v>
      </c>
      <c r="I49">
        <v>560</v>
      </c>
      <c r="J49">
        <v>5</v>
      </c>
      <c r="K49" t="s">
        <v>450</v>
      </c>
    </row>
    <row r="50" spans="1:10" ht="12.75">
      <c r="A50" t="s">
        <v>451</v>
      </c>
      <c r="C50" s="26">
        <v>0</v>
      </c>
      <c r="D50">
        <v>440</v>
      </c>
      <c r="E50">
        <v>24</v>
      </c>
      <c r="F50">
        <v>44</v>
      </c>
      <c r="G50">
        <v>9</v>
      </c>
      <c r="H50">
        <v>35</v>
      </c>
      <c r="I50">
        <v>800</v>
      </c>
      <c r="J50">
        <v>14</v>
      </c>
    </row>
    <row r="51" spans="1:10" ht="12.75">
      <c r="A51" t="s">
        <v>452</v>
      </c>
      <c r="C51" s="26">
        <v>0</v>
      </c>
      <c r="D51">
        <v>760</v>
      </c>
      <c r="E51">
        <v>39</v>
      </c>
      <c r="F51">
        <v>83</v>
      </c>
      <c r="G51">
        <v>17</v>
      </c>
      <c r="H51">
        <v>35</v>
      </c>
      <c r="I51">
        <v>1300</v>
      </c>
      <c r="J51">
        <v>20</v>
      </c>
    </row>
    <row r="52" spans="1:10" ht="12.75">
      <c r="A52" t="s">
        <v>453</v>
      </c>
      <c r="C52" s="26">
        <v>0</v>
      </c>
      <c r="D52">
        <v>1320</v>
      </c>
      <c r="E52">
        <v>82</v>
      </c>
      <c r="F52">
        <v>116</v>
      </c>
      <c r="G52">
        <v>18</v>
      </c>
      <c r="H52">
        <v>75</v>
      </c>
      <c r="I52">
        <v>2670</v>
      </c>
      <c r="J52">
        <v>31</v>
      </c>
    </row>
    <row r="53" spans="1:10" ht="12.75">
      <c r="A53" t="s">
        <v>454</v>
      </c>
      <c r="C53" s="26">
        <v>0</v>
      </c>
      <c r="D53">
        <v>180</v>
      </c>
      <c r="E53">
        <v>8</v>
      </c>
      <c r="F53">
        <v>18</v>
      </c>
      <c r="G53">
        <v>10</v>
      </c>
      <c r="H53">
        <v>15</v>
      </c>
      <c r="I53">
        <v>640</v>
      </c>
      <c r="J53">
        <v>9</v>
      </c>
    </row>
    <row r="54" spans="1:11" ht="12.75">
      <c r="A54" t="s">
        <v>455</v>
      </c>
      <c r="C54" s="26">
        <v>0</v>
      </c>
      <c r="D54">
        <v>190</v>
      </c>
      <c r="E54">
        <v>9</v>
      </c>
      <c r="F54">
        <v>23</v>
      </c>
      <c r="G54">
        <v>0.5</v>
      </c>
      <c r="H54">
        <v>15</v>
      </c>
      <c r="I54">
        <v>750</v>
      </c>
      <c r="J54">
        <v>5</v>
      </c>
      <c r="K54" t="s">
        <v>456</v>
      </c>
    </row>
    <row r="55" spans="1:11" ht="12.75">
      <c r="A55" t="s">
        <v>457</v>
      </c>
      <c r="C55" s="26">
        <v>0</v>
      </c>
      <c r="D55">
        <v>150</v>
      </c>
      <c r="E55">
        <v>4.5</v>
      </c>
      <c r="F55">
        <v>27</v>
      </c>
      <c r="G55">
        <v>0.5</v>
      </c>
      <c r="H55">
        <v>0</v>
      </c>
      <c r="I55">
        <v>190</v>
      </c>
      <c r="J55">
        <v>1</v>
      </c>
      <c r="K55" t="s">
        <v>456</v>
      </c>
    </row>
    <row r="56" spans="1:10" s="107" customFormat="1" ht="12.75">
      <c r="A56" s="107" t="s">
        <v>458</v>
      </c>
      <c r="B56" s="111" t="s">
        <v>211</v>
      </c>
      <c r="C56" s="38">
        <f>SUM(C49:C55)</f>
        <v>0</v>
      </c>
      <c r="D56" s="107">
        <f>(D49*$C49)+(D50*$C50)+(D51*$C51)+(D52*$C52)+(D53*$C53)+(D54*$C54)+(D55*$C55)</f>
        <v>0</v>
      </c>
      <c r="E56" s="107">
        <f>(E49*$C49)+(E50*$C50)+(E51*$C51)+(E52*$C52)+(E53*$C53)+(E54*$C54)+(E55*$C55)</f>
        <v>0</v>
      </c>
      <c r="F56" s="107">
        <f>(F49*$C49)+(F50*$C50)+(F51*$C51)+(F52*$C52)+(F53*$C53)+(F54*$C54)+(F55*$C55)</f>
        <v>0</v>
      </c>
      <c r="G56" s="107">
        <f>(G49*$C49)+(G50*$C50)+(G51*$C51)+(G52*$C52)+(G53*$C53)+(G54*$C54)+(G55*$C55)</f>
        <v>0</v>
      </c>
      <c r="H56" s="107">
        <f>(H49*$C49)+(H50*$C50)+(H51*$C51)+(H52*$C52)+(H53*$C53)+(H54*$C54)+(H55*$C55)</f>
        <v>0</v>
      </c>
      <c r="I56" s="107">
        <f>(I49*$C49)+(I50*$C50)+(I51*$C51)+(I52*$C52)+(I53*$C53)+(I54*$C54)+(I55*$C55)</f>
        <v>0</v>
      </c>
      <c r="J56" s="107">
        <f>(J49*$C49)+(J50*$C50)+(J51*$C51)+(J52*$C52)+(J53*$C53)+(J54*$C54)+(J55*$C55)</f>
        <v>0</v>
      </c>
    </row>
    <row r="57" spans="1:10" ht="12.75">
      <c r="A57" t="s">
        <v>459</v>
      </c>
      <c r="C57" s="26">
        <v>0</v>
      </c>
      <c r="D57">
        <v>660</v>
      </c>
      <c r="E57">
        <v>33</v>
      </c>
      <c r="F57">
        <v>66</v>
      </c>
      <c r="G57">
        <v>12</v>
      </c>
      <c r="H57">
        <v>60</v>
      </c>
      <c r="I57">
        <v>2160</v>
      </c>
      <c r="J57">
        <v>28</v>
      </c>
    </row>
    <row r="58" spans="1:10" ht="12.75">
      <c r="A58" t="s">
        <v>460</v>
      </c>
      <c r="C58" s="26">
        <v>0</v>
      </c>
      <c r="D58">
        <v>720</v>
      </c>
      <c r="E58">
        <v>45</v>
      </c>
      <c r="F58">
        <v>58</v>
      </c>
      <c r="G58">
        <v>10</v>
      </c>
      <c r="H58">
        <v>65</v>
      </c>
      <c r="I58">
        <v>1670</v>
      </c>
      <c r="J58">
        <v>22</v>
      </c>
    </row>
    <row r="59" spans="1:10" ht="12.75">
      <c r="A59" t="s">
        <v>461</v>
      </c>
      <c r="C59" s="26">
        <v>0</v>
      </c>
      <c r="D59">
        <v>460</v>
      </c>
      <c r="E59">
        <v>19</v>
      </c>
      <c r="F59">
        <v>55</v>
      </c>
      <c r="G59">
        <v>10</v>
      </c>
      <c r="H59">
        <v>30</v>
      </c>
      <c r="I59">
        <v>1450</v>
      </c>
      <c r="J59">
        <v>20</v>
      </c>
    </row>
    <row r="60" spans="1:10" ht="12.75">
      <c r="A60" t="s">
        <v>462</v>
      </c>
      <c r="C60" s="26">
        <v>0</v>
      </c>
      <c r="D60">
        <v>250</v>
      </c>
      <c r="E60">
        <v>12</v>
      </c>
      <c r="F60">
        <v>27</v>
      </c>
      <c r="G60">
        <v>11</v>
      </c>
      <c r="H60">
        <v>15</v>
      </c>
      <c r="I60">
        <v>640</v>
      </c>
      <c r="J60">
        <v>10</v>
      </c>
    </row>
    <row r="61" spans="1:10" ht="12.75">
      <c r="A61" t="s">
        <v>463</v>
      </c>
      <c r="C61" s="26">
        <v>0</v>
      </c>
      <c r="D61">
        <v>540</v>
      </c>
      <c r="E61">
        <v>35</v>
      </c>
      <c r="F61">
        <v>42</v>
      </c>
      <c r="G61">
        <v>8</v>
      </c>
      <c r="H61">
        <v>45</v>
      </c>
      <c r="I61">
        <v>1040</v>
      </c>
      <c r="J61">
        <v>20</v>
      </c>
    </row>
    <row r="62" spans="1:10" ht="12.75">
      <c r="A62" t="s">
        <v>464</v>
      </c>
      <c r="C62" s="26">
        <v>0</v>
      </c>
      <c r="D62">
        <v>370</v>
      </c>
      <c r="E62">
        <v>19</v>
      </c>
      <c r="F62">
        <v>33</v>
      </c>
      <c r="G62">
        <v>9</v>
      </c>
      <c r="H62">
        <v>50</v>
      </c>
      <c r="I62">
        <v>1300</v>
      </c>
      <c r="J62">
        <v>18</v>
      </c>
    </row>
    <row r="63" spans="1:10" ht="12.75">
      <c r="A63" t="s">
        <v>465</v>
      </c>
      <c r="C63" s="26">
        <v>0</v>
      </c>
      <c r="D63">
        <v>350</v>
      </c>
      <c r="E63">
        <v>16</v>
      </c>
      <c r="F63">
        <v>32</v>
      </c>
      <c r="G63">
        <v>7</v>
      </c>
      <c r="H63">
        <v>55</v>
      </c>
      <c r="I63">
        <v>1210</v>
      </c>
      <c r="J63">
        <v>21</v>
      </c>
    </row>
    <row r="64" spans="1:10" ht="12.75">
      <c r="A64" t="s">
        <v>466</v>
      </c>
      <c r="C64" s="26">
        <v>0</v>
      </c>
      <c r="D64">
        <v>350</v>
      </c>
      <c r="E64">
        <v>16</v>
      </c>
      <c r="F64">
        <v>31</v>
      </c>
      <c r="G64">
        <v>7</v>
      </c>
      <c r="H64">
        <v>45</v>
      </c>
      <c r="I64">
        <v>1220</v>
      </c>
      <c r="J64">
        <v>22</v>
      </c>
    </row>
    <row r="65" spans="1:10" ht="12.75">
      <c r="A65" t="s">
        <v>467</v>
      </c>
      <c r="C65" s="26">
        <v>0</v>
      </c>
      <c r="D65">
        <v>290</v>
      </c>
      <c r="E65">
        <v>15</v>
      </c>
      <c r="F65">
        <v>22</v>
      </c>
      <c r="G65">
        <v>4</v>
      </c>
      <c r="H65">
        <v>45</v>
      </c>
      <c r="I65">
        <v>830</v>
      </c>
      <c r="J65">
        <v>15</v>
      </c>
    </row>
    <row r="66" spans="1:10" ht="12.75">
      <c r="A66" t="s">
        <v>468</v>
      </c>
      <c r="C66" s="26">
        <v>0</v>
      </c>
      <c r="D66">
        <v>850</v>
      </c>
      <c r="E66">
        <v>52</v>
      </c>
      <c r="F66">
        <v>69</v>
      </c>
      <c r="G66">
        <v>16</v>
      </c>
      <c r="H66">
        <v>70</v>
      </c>
      <c r="I66">
        <v>2250</v>
      </c>
      <c r="J66">
        <v>30</v>
      </c>
    </row>
    <row r="67" spans="1:10" ht="12.75">
      <c r="A67" t="s">
        <v>469</v>
      </c>
      <c r="C67" s="26">
        <v>0</v>
      </c>
      <c r="D67">
        <v>400</v>
      </c>
      <c r="E67">
        <v>22</v>
      </c>
      <c r="F67">
        <v>31</v>
      </c>
      <c r="G67">
        <v>15</v>
      </c>
      <c r="H67">
        <v>70</v>
      </c>
      <c r="I67">
        <v>1510</v>
      </c>
      <c r="J67">
        <v>24</v>
      </c>
    </row>
    <row r="68" spans="1:10" ht="12.75">
      <c r="A68" t="s">
        <v>470</v>
      </c>
      <c r="C68" s="26">
        <v>0</v>
      </c>
      <c r="D68">
        <v>490</v>
      </c>
      <c r="E68">
        <v>28</v>
      </c>
      <c r="F68">
        <v>39</v>
      </c>
      <c r="G68">
        <v>4</v>
      </c>
      <c r="H68">
        <v>55</v>
      </c>
      <c r="I68">
        <v>1080</v>
      </c>
      <c r="J68">
        <v>19</v>
      </c>
    </row>
    <row r="69" spans="1:10" ht="12.75">
      <c r="A69" t="s">
        <v>471</v>
      </c>
      <c r="C69" s="26">
        <v>0</v>
      </c>
      <c r="D69">
        <v>540</v>
      </c>
      <c r="E69">
        <v>30</v>
      </c>
      <c r="F69">
        <v>40</v>
      </c>
      <c r="G69">
        <v>4</v>
      </c>
      <c r="H69">
        <v>80</v>
      </c>
      <c r="I69">
        <v>1270</v>
      </c>
      <c r="J69">
        <v>28</v>
      </c>
    </row>
    <row r="70" spans="1:10" ht="12.75">
      <c r="A70" t="s">
        <v>472</v>
      </c>
      <c r="C70" s="26">
        <v>0</v>
      </c>
      <c r="D70">
        <v>540</v>
      </c>
      <c r="E70">
        <v>30</v>
      </c>
      <c r="F70">
        <v>40</v>
      </c>
      <c r="G70">
        <v>4</v>
      </c>
      <c r="H70">
        <v>75</v>
      </c>
      <c r="I70">
        <v>1310</v>
      </c>
      <c r="J70">
        <v>26</v>
      </c>
    </row>
    <row r="71" spans="1:10" ht="12.75">
      <c r="A71" t="s">
        <v>473</v>
      </c>
      <c r="C71" s="26">
        <v>0</v>
      </c>
      <c r="D71">
        <v>470</v>
      </c>
      <c r="E71">
        <v>26</v>
      </c>
      <c r="F71">
        <v>40</v>
      </c>
      <c r="G71">
        <v>4</v>
      </c>
      <c r="H71">
        <v>50</v>
      </c>
      <c r="I71">
        <v>1210</v>
      </c>
      <c r="J71">
        <v>20</v>
      </c>
    </row>
    <row r="72" spans="1:10" s="107" customFormat="1" ht="12.75">
      <c r="A72" s="107" t="s">
        <v>474</v>
      </c>
      <c r="B72" s="111" t="s">
        <v>211</v>
      </c>
      <c r="C72" s="38">
        <f>SUM(C57:C71)</f>
        <v>0</v>
      </c>
      <c r="D72" s="107">
        <f>(D57*$C57)+(D58*$C58)+(D59*$C59)+(D60*$C60)+(D61*$C61)+(D62*$C62)+(D63*$C63)+(D64*$C64)+(D65*$C65)+(D66*$C66)+(D67*$C67)+(D68*$C68)+(D69*$C69)+(D70*$C70)+(D71*$C71)</f>
        <v>0</v>
      </c>
      <c r="E72" s="107">
        <f>(E57*$C57)+(E58*$C58)+(E59*$C59)+(E60*$C60)+(E61*$C61)+(E62*$C62)+(E63*$C63)+(E64*$C64)+(E65*$C65)+(E66*$C66)+(E67*$C67)+(E68*$C68)+(E69*$C69)+(E70*$C70)+(E71*$C71)</f>
        <v>0</v>
      </c>
      <c r="F72" s="107">
        <f>(F57*$C57)+(F58*$C58)+(F59*$C59)+(F60*$C60)+(F61*$C61)+(F62*$C62)+(F63*$C63)+(F64*$C64)+(F65*$C65)+(F66*$C66)+(F67*$C67)+(F68*$C68)+(F69*$C69)+(F70*$C70)+(F71*$C71)</f>
        <v>0</v>
      </c>
      <c r="G72" s="107">
        <f>(G57*$C57)+(G58*$C58)+(G59*$C59)+(G60*$C60)+(G61*$C61)+(G62*$C62)+(G63*$C63)+(G64*$C64)+(G65*$C65)+(G66*$C66)+(G67*$C67)+(G68*$C68)+(G69*$C69)+(G70*$C70)+(G71*$C71)</f>
        <v>0</v>
      </c>
      <c r="H72" s="107">
        <f>(H57*$C57)+(H58*$C58)+(H59*$C59)+(H60*$C60)+(H61*$C61)+(H62*$C62)+(H63*$C63)+(H64*$C64)+(H65*$C65)+(H66*$C66)+(H67*$C67)+(H68*$C68)+(H69*$C69)+(H70*$C70)+(H71*$C71)</f>
        <v>0</v>
      </c>
      <c r="I72" s="107">
        <f>(I57*$C57)+(I58*$C58)+(I59*$C59)+(I60*$C60)+(I61*$C61)+(I62*$C62)+(I63*$C63)+(I64*$C64)+(I65*$C65)+(I66*$C66)+(I67*$C67)+(I68*$C68)+(I69*$C69)+(I70*$C70)+(I71*$C71)</f>
        <v>0</v>
      </c>
      <c r="J72" s="107">
        <f>(J57*$C57)+(J58*$C58)+(J59*$C59)+(J60*$C60)+(J61*$C61)+(J62*$C62)+(J63*$C63)+(J64*$C64)+(J65*$C65)+(J66*$C66)+(J67*$C67)+(J68*$C68)+(J69*$C69)+(J70*$C70)+(J71*$C71)</f>
        <v>0</v>
      </c>
    </row>
    <row r="73" spans="1:10" s="107" customFormat="1" ht="12.75">
      <c r="A73" s="44" t="s">
        <v>475</v>
      </c>
      <c r="B73" s="111"/>
      <c r="C73" s="26">
        <v>0</v>
      </c>
      <c r="D73" s="44">
        <v>340</v>
      </c>
      <c r="E73" s="44">
        <v>8</v>
      </c>
      <c r="F73" s="44">
        <v>56</v>
      </c>
      <c r="G73" s="44">
        <v>11</v>
      </c>
      <c r="H73" s="44">
        <v>0</v>
      </c>
      <c r="I73" s="44">
        <v>1290</v>
      </c>
      <c r="J73" s="44">
        <v>12</v>
      </c>
    </row>
    <row r="74" spans="1:10" s="107" customFormat="1" ht="12.75">
      <c r="A74" s="44" t="s">
        <v>476</v>
      </c>
      <c r="B74" s="111"/>
      <c r="C74" s="26">
        <v>0</v>
      </c>
      <c r="D74" s="44">
        <v>340</v>
      </c>
      <c r="E74" s="44">
        <v>8</v>
      </c>
      <c r="F74" s="44">
        <v>50</v>
      </c>
      <c r="G74" s="44">
        <v>8</v>
      </c>
      <c r="H74" s="44">
        <v>25</v>
      </c>
      <c r="I74" s="44">
        <v>1410</v>
      </c>
      <c r="J74" s="44">
        <v>18</v>
      </c>
    </row>
    <row r="75" spans="1:10" s="107" customFormat="1" ht="12.75">
      <c r="A75" s="44" t="s">
        <v>477</v>
      </c>
      <c r="B75" s="111"/>
      <c r="C75" s="26">
        <v>0</v>
      </c>
      <c r="D75" s="44">
        <v>330</v>
      </c>
      <c r="E75" s="44">
        <v>8</v>
      </c>
      <c r="F75" s="44">
        <v>49</v>
      </c>
      <c r="G75" s="44">
        <v>8</v>
      </c>
      <c r="H75" s="44">
        <v>15</v>
      </c>
      <c r="I75" s="44">
        <v>1340</v>
      </c>
      <c r="J75" s="44">
        <v>16</v>
      </c>
    </row>
    <row r="76" spans="1:10" s="107" customFormat="1" ht="12.75">
      <c r="A76" s="44" t="s">
        <v>478</v>
      </c>
      <c r="B76" s="111"/>
      <c r="C76" s="26">
        <v>0</v>
      </c>
      <c r="D76" s="44">
        <v>150</v>
      </c>
      <c r="E76" s="44">
        <v>7</v>
      </c>
      <c r="F76" s="44">
        <v>13</v>
      </c>
      <c r="G76" s="44">
        <v>3</v>
      </c>
      <c r="H76" s="44">
        <v>20</v>
      </c>
      <c r="I76" s="44">
        <v>350</v>
      </c>
      <c r="J76" s="44">
        <v>7</v>
      </c>
    </row>
    <row r="77" spans="1:10" s="107" customFormat="1" ht="12.75">
      <c r="A77" s="44" t="s">
        <v>479</v>
      </c>
      <c r="B77" s="111"/>
      <c r="C77" s="26">
        <v>0</v>
      </c>
      <c r="D77" s="44">
        <v>160</v>
      </c>
      <c r="E77" s="44">
        <v>4.5</v>
      </c>
      <c r="F77" s="44">
        <v>21</v>
      </c>
      <c r="G77" s="44">
        <v>2</v>
      </c>
      <c r="H77" s="44">
        <v>15</v>
      </c>
      <c r="I77" s="44">
        <v>600</v>
      </c>
      <c r="J77" s="44">
        <v>9</v>
      </c>
    </row>
    <row r="78" spans="1:10" s="107" customFormat="1" ht="12.75">
      <c r="A78" s="44" t="s">
        <v>480</v>
      </c>
      <c r="B78" s="111"/>
      <c r="C78" s="26">
        <v>0</v>
      </c>
      <c r="D78" s="44">
        <v>170</v>
      </c>
      <c r="E78" s="44">
        <v>4</v>
      </c>
      <c r="F78" s="44">
        <v>22</v>
      </c>
      <c r="G78" s="44">
        <v>2</v>
      </c>
      <c r="H78" s="44">
        <v>25</v>
      </c>
      <c r="I78" s="44">
        <v>740</v>
      </c>
      <c r="J78" s="44">
        <v>12</v>
      </c>
    </row>
    <row r="79" spans="1:10" s="107" customFormat="1" ht="12.75">
      <c r="A79" s="44" t="s">
        <v>481</v>
      </c>
      <c r="B79" s="111"/>
      <c r="C79" s="26">
        <v>0</v>
      </c>
      <c r="D79" s="44">
        <v>180</v>
      </c>
      <c r="E79" s="44">
        <v>7</v>
      </c>
      <c r="F79" s="44">
        <v>22</v>
      </c>
      <c r="G79" s="44">
        <v>3</v>
      </c>
      <c r="H79" s="44">
        <v>20</v>
      </c>
      <c r="I79" s="44">
        <v>640</v>
      </c>
      <c r="J79" s="44">
        <v>8</v>
      </c>
    </row>
    <row r="80" spans="1:10" s="107" customFormat="1" ht="12.75">
      <c r="A80" s="44" t="s">
        <v>482</v>
      </c>
      <c r="B80" s="111"/>
      <c r="C80" s="26">
        <v>0</v>
      </c>
      <c r="D80" s="44">
        <v>180</v>
      </c>
      <c r="E80" s="44">
        <v>7</v>
      </c>
      <c r="F80" s="44">
        <v>21</v>
      </c>
      <c r="G80" s="44">
        <v>2</v>
      </c>
      <c r="H80" s="44">
        <v>50</v>
      </c>
      <c r="I80" s="44">
        <v>660</v>
      </c>
      <c r="J80" s="44">
        <v>8</v>
      </c>
    </row>
    <row r="81" spans="1:10" s="107" customFormat="1" ht="12.75">
      <c r="A81" s="44"/>
      <c r="B81" s="111"/>
      <c r="C81" s="38">
        <f>SUM(C71:C80)</f>
        <v>0</v>
      </c>
      <c r="D81" s="107">
        <f>(D73*$C73)+(D74*$C74)+(D75*$C75)+(D76*$C76)+(D77*$C77)+(D78*$C78)+(D79*$C79)+(D80*$C80)</f>
        <v>0</v>
      </c>
      <c r="E81" s="107">
        <f>(E73*$C73)+(E74*$C74)+(E75*$C75)+(E76*$C76)+(E77*$C77)+(E78*$C78)+(E79*$C79)+(E80*$C80)</f>
        <v>0</v>
      </c>
      <c r="F81" s="107">
        <f>(F73*$C73)+(F74*$C74)+(F75*$C75)+(F76*$C76)+(F77*$C77)+(F78*$C78)+(F79*$C79)+(F80*$C80)</f>
        <v>0</v>
      </c>
      <c r="G81" s="107">
        <f>(G73*$C73)+(G74*$C74)+(G75*$C75)+(G76*$C76)+(G77*$C77)+(G78*$C78)+(G79*$C79)+(G80*$C80)</f>
        <v>0</v>
      </c>
      <c r="H81" s="107">
        <f>(H73*$C73)+(H74*$C74)+(H75*$C75)+(H76*$C76)+(H77*$C77)+(H78*$C78)+(H79*$C79)+(H80*$C80)</f>
        <v>0</v>
      </c>
      <c r="I81" s="107">
        <f>(I73*$C73)+(I74*$C74)+(I75*$C75)+(I76*$C76)+(I77*$C77)+(I78*$C78)+(I79*$C79)+(I80*$C80)</f>
        <v>0</v>
      </c>
      <c r="J81" s="107">
        <f>(J73*$C73)+(J74*$C74)+(J75*$C75)+(J76*$C76)+(J77*$C77)+(J78*$C78)+(J79*$C79)+(J80*$C80)</f>
        <v>0</v>
      </c>
    </row>
    <row r="82" spans="2:10" s="107" customFormat="1" ht="12.75">
      <c r="B82" s="111" t="s">
        <v>290</v>
      </c>
      <c r="C82" s="33">
        <f>C81+C72+C56+C48+C36+C26+C10</f>
        <v>0</v>
      </c>
      <c r="D82" s="33">
        <f>D81+D72+D56+D48+D36+D26+D10</f>
        <v>0</v>
      </c>
      <c r="E82" s="33">
        <f>E81+E72+E56+E48+E36+E26+E10</f>
        <v>0</v>
      </c>
      <c r="F82" s="33">
        <f>F81+F72+F56+F48+F36+F26+F10</f>
        <v>0</v>
      </c>
      <c r="G82" s="33">
        <f>G81+G72+G56+G48+G36+G26+G10</f>
        <v>0</v>
      </c>
      <c r="H82" s="33">
        <f>H81+H72+H56+H48+H36+H26+H10</f>
        <v>0</v>
      </c>
      <c r="I82" s="112">
        <f>I81+I72+I56+I48+I36+I26+I10</f>
        <v>0</v>
      </c>
      <c r="J82" s="33">
        <f>J81+J72+J56+J48+J36+J26+J10</f>
        <v>0</v>
      </c>
    </row>
    <row r="83" ht="12.75">
      <c r="C83" s="106"/>
    </row>
    <row r="84" spans="1:3" ht="12.75">
      <c r="A84" s="128"/>
      <c r="B84" s="113" t="s">
        <v>291</v>
      </c>
      <c r="C84" s="114">
        <f>(D82/50)+(E82/12)-(MIN(G82,4)/5)</f>
        <v>0</v>
      </c>
    </row>
    <row r="85" spans="1:4" ht="12.75">
      <c r="A85" s="12"/>
      <c r="B85" s="115" t="s">
        <v>292</v>
      </c>
      <c r="C85" s="116">
        <f>I82</f>
        <v>0</v>
      </c>
      <c r="D85" s="107" t="s">
        <v>293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&amp; James</dc:creator>
  <cp:keywords/>
  <dc:description/>
  <cp:lastModifiedBy>Bob Sachs</cp:lastModifiedBy>
  <dcterms:created xsi:type="dcterms:W3CDTF">2005-04-30T02:34:51Z</dcterms:created>
  <dcterms:modified xsi:type="dcterms:W3CDTF">2010-05-21T17:13:16Z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60520159</vt:i4>
  </property>
  <property fmtid="{D5CDD505-2E9C-101B-9397-08002B2CF9AE}" pid="3" name="_AuthorEmail">
    <vt:lpwstr>sarahmason@internode.on.net</vt:lpwstr>
  </property>
  <property fmtid="{D5CDD505-2E9C-101B-9397-08002B2CF9AE}" pid="4" name="_AuthorEmailDisplayName">
    <vt:lpwstr>Sarah</vt:lpwstr>
  </property>
  <property fmtid="{D5CDD505-2E9C-101B-9397-08002B2CF9AE}" pid="5" name="_EmailSubject">
    <vt:lpwstr>WW Tracker</vt:lpwstr>
  </property>
</Properties>
</file>